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roda\Szászvár\2_Völgység patak rendezés\1_AJF AD\"/>
    </mc:Choice>
  </mc:AlternateContent>
  <bookViews>
    <workbookView xWindow="0" yWindow="0" windowWidth="7476" windowHeight="2808" tabRatio="879" activeTab="1"/>
  </bookViews>
  <sheets>
    <sheet name="cím" sheetId="8" r:id="rId1"/>
    <sheet name="FŐÖSSZESÍTŐ" sheetId="7" r:id="rId2"/>
    <sheet name="tételek" sheetId="6" r:id="rId3"/>
  </sheets>
  <definedNames>
    <definedName name="_xlnm._FilterDatabase" localSheetId="0" hidden="1">cím!#REF!</definedName>
    <definedName name="Excel_BuiltIn_Print_Area_2">#REF!</definedName>
    <definedName name="Excel_BuiltIn_Print_Titles_2">#REF!</definedName>
    <definedName name="_xlnm.Print_Titles" localSheetId="2">tételek!$1:$1</definedName>
    <definedName name="_xlnm.Print_Area" localSheetId="0">cím!$A$1:$D$45</definedName>
    <definedName name="_xlnm.Print_Area" localSheetId="1">FŐÖSSZESÍTŐ!$A$1:$F$45</definedName>
    <definedName name="_xlnm.Print_Area" localSheetId="2">tételek!$A$1:$I$80</definedName>
    <definedName name="Z_417983EE_105B_4583_B3BF_7144D2E126EF_.wvu.PrintArea" localSheetId="1" hidden="1">FŐÖSSZESÍTŐ!$B$1:$F$44</definedName>
    <definedName name="Z_417983EE_105B_4583_B3BF_7144D2E126EF_.wvu.PrintArea" localSheetId="2" hidden="1">tételek!$A$1:$I$80</definedName>
    <definedName name="Z_417983EE_105B_4583_B3BF_7144D2E126EF_.wvu.PrintTitles" localSheetId="2" hidden="1">tételek!$1:$1</definedName>
  </definedNames>
  <calcPr calcId="162913"/>
  <customWorkbookViews>
    <customWorkbookView name="Gergő - Egyéni nézet" guid="{417983EE-105B-4583-B3BF-7144D2E126EF}" mergeInterval="0" personalView="1" maximized="1" xWindow="1" yWindow="1" windowWidth="1276" windowHeight="794" tabRatio="879" activeSheetId="8"/>
  </customWorkbookViews>
</workbook>
</file>

<file path=xl/calcChain.xml><?xml version="1.0" encoding="utf-8"?>
<calcChain xmlns="http://schemas.openxmlformats.org/spreadsheetml/2006/main">
  <c r="B24" i="7" l="1"/>
  <c r="C24" i="7"/>
  <c r="I75" i="6"/>
  <c r="I76" i="6" s="1"/>
  <c r="E24" i="7" s="1"/>
  <c r="H75" i="6"/>
  <c r="H76" i="6"/>
  <c r="D24" i="7" s="1"/>
  <c r="I79" i="6"/>
  <c r="I80" i="6"/>
  <c r="E25" i="7"/>
  <c r="H79" i="6"/>
  <c r="H80" i="6" s="1"/>
  <c r="D25" i="7" s="1"/>
  <c r="H63" i="6"/>
  <c r="I63" i="6"/>
  <c r="I72" i="6" s="1"/>
  <c r="E23" i="7" s="1"/>
  <c r="H64" i="6"/>
  <c r="I64" i="6"/>
  <c r="H65" i="6"/>
  <c r="I65" i="6"/>
  <c r="H66" i="6"/>
  <c r="I66" i="6"/>
  <c r="H67" i="6"/>
  <c r="I67" i="6"/>
  <c r="H68" i="6"/>
  <c r="I68" i="6"/>
  <c r="H69" i="6"/>
  <c r="I69" i="6"/>
  <c r="H70" i="6"/>
  <c r="I70" i="6"/>
  <c r="H71" i="6"/>
  <c r="I71" i="6"/>
  <c r="I62" i="6"/>
  <c r="H62" i="6"/>
  <c r="H54" i="6"/>
  <c r="I54" i="6"/>
  <c r="H55" i="6"/>
  <c r="I55" i="6"/>
  <c r="H56" i="6"/>
  <c r="I56" i="6"/>
  <c r="H57" i="6"/>
  <c r="I57" i="6"/>
  <c r="H58" i="6"/>
  <c r="I58" i="6"/>
  <c r="I53" i="6"/>
  <c r="H53" i="6"/>
  <c r="I52" i="6"/>
  <c r="I59" i="6" s="1"/>
  <c r="E22" i="7" s="1"/>
  <c r="H52" i="6"/>
  <c r="I51" i="6"/>
  <c r="H51" i="6"/>
  <c r="H59" i="6" s="1"/>
  <c r="D22" i="7" s="1"/>
  <c r="H38" i="6"/>
  <c r="I38" i="6"/>
  <c r="H39" i="6"/>
  <c r="I39" i="6"/>
  <c r="H40" i="6"/>
  <c r="I40" i="6"/>
  <c r="H41" i="6"/>
  <c r="I41" i="6"/>
  <c r="H42" i="6"/>
  <c r="I42" i="6"/>
  <c r="H43" i="6"/>
  <c r="I43" i="6"/>
  <c r="H44" i="6"/>
  <c r="I44" i="6"/>
  <c r="H45" i="6"/>
  <c r="I45" i="6"/>
  <c r="H46" i="6"/>
  <c r="I46" i="6"/>
  <c r="H47" i="6"/>
  <c r="I47" i="6"/>
  <c r="I37" i="6"/>
  <c r="H37" i="6"/>
  <c r="I36" i="6"/>
  <c r="H36" i="6"/>
  <c r="I35" i="6"/>
  <c r="H35" i="6"/>
  <c r="I34" i="6"/>
  <c r="H34" i="6"/>
  <c r="I33" i="6"/>
  <c r="H33" i="6"/>
  <c r="I32" i="6"/>
  <c r="H32" i="6"/>
  <c r="I31" i="6"/>
  <c r="I48" i="6" s="1"/>
  <c r="E21" i="7" s="1"/>
  <c r="H31" i="6"/>
  <c r="H48" i="6" s="1"/>
  <c r="D21" i="7" s="1"/>
  <c r="H26" i="6"/>
  <c r="I26" i="6"/>
  <c r="H27" i="6"/>
  <c r="I27" i="6"/>
  <c r="I28" i="6" s="1"/>
  <c r="E20" i="7" s="1"/>
  <c r="I25" i="6"/>
  <c r="H25" i="6"/>
  <c r="I24" i="6"/>
  <c r="H24" i="6"/>
  <c r="I23" i="6"/>
  <c r="H23" i="6"/>
  <c r="I22" i="6"/>
  <c r="H22" i="6"/>
  <c r="I21" i="6"/>
  <c r="H21" i="6"/>
  <c r="H28" i="6" s="1"/>
  <c r="D20" i="7" s="1"/>
  <c r="H15" i="6"/>
  <c r="I15" i="6"/>
  <c r="I18" i="6" s="1"/>
  <c r="E19" i="7" s="1"/>
  <c r="H16" i="6"/>
  <c r="I16" i="6"/>
  <c r="H17" i="6"/>
  <c r="I17" i="6"/>
  <c r="I14" i="6"/>
  <c r="H14" i="6"/>
  <c r="I13" i="6"/>
  <c r="H13" i="6"/>
  <c r="H18" i="6" s="1"/>
  <c r="D19" i="7" s="1"/>
  <c r="I9" i="6"/>
  <c r="H9" i="6"/>
  <c r="I8" i="6"/>
  <c r="H8" i="6"/>
  <c r="H10" i="6" s="1"/>
  <c r="D18" i="7" s="1"/>
  <c r="H4" i="6"/>
  <c r="I4" i="6"/>
  <c r="I3" i="6"/>
  <c r="I5" i="6"/>
  <c r="E17" i="7" s="1"/>
  <c r="E26" i="7" s="1"/>
  <c r="H3" i="6"/>
  <c r="H5" i="6" s="1"/>
  <c r="D17" i="7" s="1"/>
  <c r="D26" i="7" s="1"/>
  <c r="D27" i="7" s="1"/>
  <c r="B25" i="7"/>
  <c r="C25" i="7"/>
  <c r="B23" i="7"/>
  <c r="C23" i="7"/>
  <c r="B22" i="7"/>
  <c r="C22" i="7"/>
  <c r="B21" i="7"/>
  <c r="C21" i="7"/>
  <c r="B20" i="7"/>
  <c r="B19" i="7"/>
  <c r="B18" i="7"/>
  <c r="B17" i="7"/>
  <c r="C17" i="7"/>
  <c r="C20" i="7"/>
  <c r="C19" i="7"/>
  <c r="C18" i="7"/>
  <c r="I10" i="6"/>
  <c r="E18" i="7"/>
  <c r="H72" i="6"/>
  <c r="D23" i="7"/>
  <c r="D28" i="7" l="1"/>
  <c r="D29" i="7" s="1"/>
</calcChain>
</file>

<file path=xl/sharedStrings.xml><?xml version="1.0" encoding="utf-8"?>
<sst xmlns="http://schemas.openxmlformats.org/spreadsheetml/2006/main" count="269" uniqueCount="216">
  <si>
    <t>VÍZTELENÍTÉS</t>
  </si>
  <si>
    <t>Szivattyús nyíltvíztartás, helyszínentartás, 0-500 liter/perc teljesítményű szivattyúval</t>
  </si>
  <si>
    <t>Szivattyús nyíltvíztartás, üzemelés 0-500 liter/perc teljesítményű szivattyúval</t>
  </si>
  <si>
    <t>ó</t>
  </si>
  <si>
    <t>ZSALUZÁS</t>
  </si>
  <si>
    <t>Sávalap kétoldalas zsaluzása fa zsaluzattal, max. 0,8 m magasságig.</t>
  </si>
  <si>
    <t>IRTÁSI MUNKA</t>
  </si>
  <si>
    <t>FÖLDMUNKA</t>
  </si>
  <si>
    <t>Műtárgyakkal, közvetlenül összefüggő feltöltések és előfeltöltések készítése tömörítés nélkül, gépi erővel, kiegészítő kézi munkával, I-IV. oszt. talajban, szállítással: 10,0 m-ig.</t>
  </si>
  <si>
    <t>Tükörkészítés tömörítés nélkül, sík felületen gépi erővel, kiegészítő kézi munkával, talajosztály: I-IV.</t>
  </si>
  <si>
    <t>Tömörítés bármely tömörítési osztályban gépi erővel kis felületen, tömörségi fok: 85%</t>
  </si>
  <si>
    <t>HELYSZÍNI BETON ÉS VASBETON MUNKÁK</t>
  </si>
  <si>
    <t>m</t>
  </si>
  <si>
    <t>db</t>
  </si>
  <si>
    <t>KÖZMŰ CSATORNAÉPÍTÉS</t>
  </si>
  <si>
    <t>VÍZTELENÍTÉS ÖSSZESEN</t>
  </si>
  <si>
    <t>ZSALUZÁS ÖSSZESEN</t>
  </si>
  <si>
    <t>IRTÁSI MUNKA ÖSSZESEN</t>
  </si>
  <si>
    <t>FÖLDMUNKA ÖSSZESEN</t>
  </si>
  <si>
    <t>HELYSZÍNI BETON ÉS VASBETON MUNKÁK ÖSSZESEN</t>
  </si>
  <si>
    <t>KÖZMŰ CSATORNAÉPÍTÉS ÖSSZESEN</t>
  </si>
  <si>
    <t>KÖLTSÉGTÉRÍTÉS</t>
  </si>
  <si>
    <t>alk</t>
  </si>
  <si>
    <t>dok</t>
  </si>
  <si>
    <t>KÖLTSÉGTÉRÍTÉS ÖSSZESEN</t>
  </si>
  <si>
    <t>Bozót és cserjeirtás , tövek átmérője 4 cm átmérőig</t>
  </si>
  <si>
    <t>Bozót és cserjeirtás , tövek átmérője 4,1 - 10 cm átmérőig</t>
  </si>
  <si>
    <t>Szám</t>
  </si>
  <si>
    <t>ÁFA 27 %</t>
  </si>
  <si>
    <t>Dátum:</t>
  </si>
  <si>
    <t>1</t>
  </si>
  <si>
    <t>2</t>
  </si>
  <si>
    <t>Tételszám</t>
  </si>
  <si>
    <t>14-002-2.1.1</t>
  </si>
  <si>
    <t>Munkanem megnevezése</t>
  </si>
  <si>
    <t>14-002-2.2.1</t>
  </si>
  <si>
    <t>15-001-2</t>
  </si>
  <si>
    <r>
      <t>m</t>
    </r>
    <r>
      <rPr>
        <vertAlign val="superscript"/>
        <sz val="11"/>
        <rFont val="Calibri"/>
        <family val="2"/>
        <charset val="238"/>
      </rPr>
      <t>2</t>
    </r>
  </si>
  <si>
    <t>3</t>
  </si>
  <si>
    <t>K19-010-1.1.3</t>
  </si>
  <si>
    <t>K19-010-1.11.1.1</t>
  </si>
  <si>
    <t>K19-010-1.21.2.1</t>
  </si>
  <si>
    <t>Biztonsági és egészségvédelmi terv, Mintavételi- és minősítési terv készítése</t>
  </si>
  <si>
    <t>4</t>
  </si>
  <si>
    <t>5</t>
  </si>
  <si>
    <t>6</t>
  </si>
  <si>
    <t>7</t>
  </si>
  <si>
    <t>21-001-1.2.2</t>
  </si>
  <si>
    <t>Egyes fák kitermelése tuskóeltávolítással, legallyazással és darabolással, kézi szerszámokkal, III. oszt. talajban, törzsátmérő: 21-40 cm</t>
  </si>
  <si>
    <t xml:space="preserve"> 21-001-6.1</t>
  </si>
  <si>
    <t xml:space="preserve"> 21-001-6.2</t>
  </si>
  <si>
    <t>21-004-1.1.1</t>
  </si>
  <si>
    <t>21-004-5.1.1.1</t>
  </si>
  <si>
    <t>21-008-2.2.1</t>
  </si>
  <si>
    <t>8</t>
  </si>
  <si>
    <t>9</t>
  </si>
  <si>
    <t>11</t>
  </si>
  <si>
    <t>10</t>
  </si>
  <si>
    <t>ÁFA VETÍTÉSI ALAP</t>
  </si>
  <si>
    <t>Ideiglenes felvonulási létesítmények építése, telepítése, ideiglenes felvonulási utak, infrastruktúra kiépítése</t>
  </si>
  <si>
    <t>Menny.</t>
  </si>
  <si>
    <t>Egység</t>
  </si>
  <si>
    <t>m2</t>
  </si>
  <si>
    <t>10m2</t>
  </si>
  <si>
    <t>m3</t>
  </si>
  <si>
    <t>100m2</t>
  </si>
  <si>
    <t>15-002-1.1.1</t>
  </si>
  <si>
    <t>Kétoldali falzsaluzás függőleges vagy ferde sík felülettel, fa zsaluzattal, 3 m magasságig</t>
  </si>
  <si>
    <t>K19-010-1.21.2.2</t>
  </si>
  <si>
    <t>12</t>
  </si>
  <si>
    <t>14</t>
  </si>
  <si>
    <t>15</t>
  </si>
  <si>
    <t>16</t>
  </si>
  <si>
    <t>17</t>
  </si>
  <si>
    <t>M21-002-1.1</t>
  </si>
  <si>
    <t xml:space="preserve"> 21-004-4.1.1</t>
  </si>
  <si>
    <t>24</t>
  </si>
  <si>
    <t>25</t>
  </si>
  <si>
    <t>26</t>
  </si>
  <si>
    <t>27</t>
  </si>
  <si>
    <t>29</t>
  </si>
  <si>
    <t>30</t>
  </si>
  <si>
    <t>31</t>
  </si>
  <si>
    <t>M21-011-6.1-02</t>
  </si>
  <si>
    <t>31-001-1.2.1-0220955</t>
  </si>
  <si>
    <r>
      <t xml:space="preserve">Betonacél helyszíni szerelése függőleges vagy vízszintes tartószerkezetbe, bordás betonacélból, 6-10 mm átmérő között. Hidegen húzott bordás betonacél, 6 m-es szálban, BHB55.50 </t>
    </r>
    <r>
      <rPr>
        <b/>
        <sz val="12"/>
        <rFont val="Calibri"/>
        <family val="2"/>
        <charset val="238"/>
      </rPr>
      <t>8</t>
    </r>
    <r>
      <rPr>
        <sz val="12"/>
        <rFont val="Calibri"/>
        <family val="2"/>
        <charset val="238"/>
      </rPr>
      <t xml:space="preserve"> mm</t>
    </r>
  </si>
  <si>
    <t>t</t>
  </si>
  <si>
    <t>31-001-1.2.1-0220956</t>
  </si>
  <si>
    <r>
      <t xml:space="preserve">Betonacél helyszíni szerelése függőleges vagy vízszintes tartószerkezetbe, bordás betonacélból, 6-10 mm átmérő között. Hidegen húzott bordás betonacél, 6 m-es szálban, BHB55.50 </t>
    </r>
    <r>
      <rPr>
        <b/>
        <sz val="12"/>
        <rFont val="Calibri"/>
        <family val="2"/>
        <charset val="238"/>
      </rPr>
      <t>10</t>
    </r>
    <r>
      <rPr>
        <sz val="12"/>
        <rFont val="Calibri"/>
        <family val="2"/>
        <charset val="238"/>
      </rPr>
      <t xml:space="preserve"> mm</t>
    </r>
  </si>
  <si>
    <t>31-001-1.2.2-0221002</t>
  </si>
  <si>
    <r>
      <t xml:space="preserve">Betonacél helyszíni szerelése függőleges vagy vízszintes tartószerkezetbe, bordás betonacélból, 12-20 mm átmérő között, 6 m-es szálban, Bst500S </t>
    </r>
    <r>
      <rPr>
        <b/>
        <sz val="12"/>
        <rFont val="Calibri"/>
        <family val="2"/>
        <charset val="238"/>
      </rPr>
      <t>12</t>
    </r>
    <r>
      <rPr>
        <sz val="12"/>
        <rFont val="Calibri"/>
        <family val="2"/>
        <charset val="238"/>
      </rPr>
      <t xml:space="preserve"> mm</t>
    </r>
  </si>
  <si>
    <t>M31-011-3.1.3</t>
  </si>
  <si>
    <t>Friss betonfelület vegyszeres utókezelése kézi felhordással, általános impregnáló és utókezelőszerekkel.</t>
  </si>
  <si>
    <t>Szerkezeti hézag, repedés, üreg kitöltése, természetes gumi alapú, vízre duzzadó tömítő profillal, dilatációs hézagok vízzáró tömítésére</t>
  </si>
  <si>
    <t>Előregyártott és monolit csatornák és aknák törmelékre bontása, betonból</t>
  </si>
  <si>
    <t>M53-101-7.3</t>
  </si>
  <si>
    <t>13</t>
  </si>
  <si>
    <t>ÁRAZATLAN KÖLTSÉGVETÉSI KIÍRÁS</t>
  </si>
  <si>
    <t>FŐÖSSZESÍTŐ</t>
  </si>
  <si>
    <t>VÖLGYSÉGI-PATAK MEDERRENDEZÉSE
A 37+677 - 37+975 KM SZELVÉNYEK KÖZÖTT</t>
  </si>
  <si>
    <t>KIVITELI TERV</t>
  </si>
  <si>
    <t>Csillagterv Kft.</t>
  </si>
  <si>
    <t>Tervszám: MK-4/2020.</t>
  </si>
  <si>
    <t>K-07.</t>
  </si>
  <si>
    <t>Megrendelő:: Szászvár Nagyközség Önkormányzat 7349 Szászvár, Május 1. tér 1.</t>
  </si>
  <si>
    <t>Patak tengelyének, műtárgyak tervezett helyének, műszeres kitűzése</t>
  </si>
  <si>
    <t>Megvalósulási és átadási tervdokumentáció készítése kezelési és karbantartási utasítással</t>
  </si>
  <si>
    <t>K19-010-1.21.2.4</t>
  </si>
  <si>
    <t>Szakfelügyelet és kitűzés megrendelése a közművek üzemeltetőitől (E.ON Dél-dunántúli Gázhálózati Zrt.), a közműegyeztetési jegyzőkönyvek alapján.</t>
  </si>
  <si>
    <t>21-001-1.2.1</t>
  </si>
  <si>
    <t>Egyes fák kitermelése tuskóírtással, legallyazással és darabolással, kézi szerszámokkal, III. oszt. talajban, törzsátmérő: 10-20 cm</t>
  </si>
  <si>
    <t>21-001-1.2.4</t>
  </si>
  <si>
    <t>Egyes fák kitermelése tuskóirtással, legallyazással és darabolással, kézi szerszámokkal, III. oszt. talajban, törzsátmérő: 60-80 cm között</t>
  </si>
  <si>
    <t>21-001-13.1.1-0631101</t>
  </si>
  <si>
    <t>Füvesítés sík felületen talaj-előkészítéssel, ....dkg/m2-.....minőségű fűmagkeverékkel, gépi erővel, KITE PÁZSIT fűmagkeverék, 40-50 dkg/10 m2 [vagy műszakilag ezzel egyenértékű]</t>
  </si>
  <si>
    <t>21-001-21.3.1</t>
  </si>
  <si>
    <t>Gazkaszálás csatorna vagy vízfolyás meder rézsűjén, kézi erővel</t>
  </si>
  <si>
    <t>Gyökérzónás feltalaj leszedése, terítése gépi erővel, 18%-os terephajlásig, bármilyen talajban, szállítással, 50,0 m-ig</t>
  </si>
  <si>
    <t>M21-003-7.1.1.1</t>
  </si>
  <si>
    <t>Munkagödör földkiemelése műtárgyak helyén bármely konzisztenciájú, I-IV. oszt. talajban, gépi erővel, kiegészítő kézi munkával, alapterület: 10,00 m-ig, 2,0 m mélységig, elkülönítve deponálva</t>
  </si>
  <si>
    <t>M21-004-3.1</t>
  </si>
  <si>
    <t>Gyökérzónás feltalaj terítése 20 cm vastagságig gépi erővel, kiegészítő kézi munkával vízszintes felületen 50 m-ig</t>
  </si>
  <si>
    <t>Talajjavító réteg készítése vonalas létesítményeknél, 3,00 m szélességig vagy építményen belül, zúzottkőből, Zúzottkő, Z 0/22 Andezit [vagy műszakilag ezzel egyenértékű]</t>
  </si>
  <si>
    <t>21-007-1.1.1.1.1</t>
  </si>
  <si>
    <t>Tereprendezés jellegű földművek létesítése, kitermeléssel, terítéssel, tömörítés nélkül, gépi erővel, 18%-os terephajlásig, I-IV. oszt. talajban, szállítással, 0-1600,0 m között, 50,0 m-ig</t>
  </si>
  <si>
    <t>21-008-2.1.1</t>
  </si>
  <si>
    <t>Tömörítés bármely tömörítési osztályban gépi erővel, nagy felületen, tömörségi fok: 85%</t>
  </si>
  <si>
    <t>21-008-2.2.2</t>
  </si>
  <si>
    <t>Tömörítés bármely tömörítési osztályban gépi erővel kis felületen, tömörségi fok: 90%</t>
  </si>
  <si>
    <t>21-011-2.1.2</t>
  </si>
  <si>
    <t>Fejtett föld tolása és elteregetése, I-IV. osztályú talajban, 
20,1-50,0 m távolság között</t>
  </si>
  <si>
    <t>Talajstabilizálás, talajerősítés geotextiliával, geotextília PP-ből, 400 g/m2</t>
  </si>
  <si>
    <t>M21-011-11.1</t>
  </si>
  <si>
    <t>Építési törmelék konténeres elszállítása, lerakása,lerakóhelyi díjjal, 3,0 m3-es konténerbe</t>
  </si>
  <si>
    <t>21-011-11.3</t>
  </si>
  <si>
    <t>Kitermelt tuskó, törzsfa, ágfa, felrakása szállítóeszközre kézi erővel, elszállítása hivatalos lerakóhelyre</t>
  </si>
  <si>
    <t>21-011-14</t>
  </si>
  <si>
    <t>Töltésépítésre alkalmas ásványi nyersanyag beszállítása 25 km-en belüli hivatalos anyagnyerőhelyről</t>
  </si>
  <si>
    <t>18</t>
  </si>
  <si>
    <t>20</t>
  </si>
  <si>
    <t>19</t>
  </si>
  <si>
    <t>21</t>
  </si>
  <si>
    <t>22</t>
  </si>
  <si>
    <t>23</t>
  </si>
  <si>
    <t>28</t>
  </si>
  <si>
    <t>32</t>
  </si>
  <si>
    <t>33</t>
  </si>
  <si>
    <t>34</t>
  </si>
  <si>
    <t>31-001-2-0452005</t>
  </si>
  <si>
    <t>Hegesztett betonacél háló szerelése tartószerkezetbe, FERALPI Sp10K1515 építési síkháló; 5,00 x 2,15 m; 150 x 150 mm osztással Ø 10,0 / 10,0 B500A (BHB55.50) [vagy műszakilag ezzel egyenértékű]</t>
  </si>
  <si>
    <t>M31-002-2.2.1-0320061</t>
  </si>
  <si>
    <t>Melegen hengerelt merev vasbetétek elhelyezése csomóponti kötéssel, betonacél szerelés előtt, kézi erővel, "U" - szelvényű idomacélból, 50-120 mm között, Melegen hengerelt U-acél, 65 mm, RST 37-2 [vagy műszakilag ezzel egyenértékű]</t>
  </si>
  <si>
    <t>Vasbetonfal készítése, X0v(H), XC1, XC2, XC4 környezeti osztályú, kissé képlékeny vagy képlékeny konzisztenciájú betonból, kézi bedolgozással, vibrátoros tömörítéssel, 25-50 cm vastagság között, C30/37 - XC4 - XF1 képlékeny kavicsbeton keverék CEM 52,5 pc. D?max = 16 mm, m = 7,1 finomsági modulussal</t>
  </si>
  <si>
    <t>M31-051-9.1.1</t>
  </si>
  <si>
    <t xml:space="preserve">M31-051-10.4 </t>
  </si>
  <si>
    <t>35</t>
  </si>
  <si>
    <t>36</t>
  </si>
  <si>
    <t>37</t>
  </si>
  <si>
    <t>38</t>
  </si>
  <si>
    <t>39</t>
  </si>
  <si>
    <t>53-000-3.1</t>
  </si>
  <si>
    <t>53-051-1.3-0646011</t>
  </si>
  <si>
    <t>Előregyártott vasbeton árok- és mederburkoló elem elhelyezése csaphornyos illesztéssel, földmunka nélkül, 120-200 cm árokfenék szélesség között, CSOMIÉP TB 200/286/150 normál árok- és mederburkoló elem, vasbeton, erősítő bordával [vagy műszakilag ezzel egyenértékű]</t>
  </si>
  <si>
    <t>K53-051-11.5.1</t>
  </si>
  <si>
    <t>Egyedi acél tiltótábla elhelyezése, keret külső méret 1000 x 1080 mm, ráhegesztett kézi emelőfüllel, alapozó festéssel és kétszeri fedőmázolással ellátva [vagy műszakilag ezzel egyenértékű]</t>
  </si>
  <si>
    <t>53-101-3.1.1-01100002</t>
  </si>
  <si>
    <t>Vízépítési kőművek felületképzése; Kőhányás, kőszórás, kőterítés felületképzése, kőrakatszerű kialakítással, Vízépítési terméskő LMA 40/200 (kg), andezit, Bazalt-Középkő, Dunabogdány [vagy műszakilag ezzel egyenértékű]</t>
  </si>
  <si>
    <t>M53-101-4.1.1</t>
  </si>
  <si>
    <t>Vízépítési kőrakat készítése, szárazon deponált vízépítési terméskőből, kötőanyag nélkül, Vízépítési terméskő, LMA 40/200 (kg) [vagy műszakilag ezzel egyenértékű]</t>
  </si>
  <si>
    <t>M53-101-5.1.2.1</t>
  </si>
  <si>
    <t>Ágyazatok készítése előre elkészített tükörben, rézsűburkolatok alá, osztályozott homokból vagy homokos kavicsból</t>
  </si>
  <si>
    <t>M53-101-6.1.1.1.3</t>
  </si>
  <si>
    <t>Terméskőburkolat (kőszórás) készítése, hézagolás nélkül, geotextíliára fektetve szárazon rakva, egyszerű kivitelben, 40 cm vastagságban, Rézsűburkolási terméskő LMA 40/200 FT1  [vagy műszakilag ezzel egyenértékű]</t>
  </si>
  <si>
    <t xml:space="preserve">M53-101-6.1.2.2 </t>
  </si>
  <si>
    <t>Terméskőburkolat készítése, hézagolás nélkül kész ágyazatra, betonba rakva, burkolatvastagság: 40 cm, C25/30-XF2-16-F1 minőségű beton, fagyálló rézsűburkolási terméskő LMA 10/60 FT1</t>
  </si>
  <si>
    <t>Burkolatkiegészítő szerkezetek, egyéb betonszerkezetek (gerendarács, csomóponti beton, vápák) C16/20 - X0v(H) kissé képlékeny kavicsbeton keverék CEM 32,5 pc. D?max = 16 mm, m = 5,7 finomsági modulussal</t>
  </si>
  <si>
    <t>M53-101-9.3.1-0720010</t>
  </si>
  <si>
    <t>Hézagkiképzések; betonszerkezetek hézagkiöntése, előregyártott betonelemeknél cementhabarccsal, hézagkiöntő cementhabarcs zsugorodáskompenzált, fagyálló, szulfátálló, erős kopásnak, ütődésnek ellenálló R4 osztályú habarcs [vagy műszakilag ezzel egyenértékű]</t>
  </si>
  <si>
    <t>KERT ÉS PARKÉPÍTÉSI MUNKÁK</t>
  </si>
  <si>
    <t>91-009-2.3-0235660</t>
  </si>
  <si>
    <t>Partvédelem készítése, előre kialakított tükörre, tópartok, időszakos vagy állandó vízfolyások medervédelmére, medermatraccal, gépi feltöltéssel, 30 cm magas, VIACON Medermatrac 4,0 x 2,0 x 0,30 m, medermatrac drótvastagság: 2,2 mm, hálóméret: 6 x 8 cm, kötöződróttal (min. Ø 2mm) egymáshoz fűzve [vagy műszakilag ezzel egyenértékű]</t>
  </si>
  <si>
    <t>KERT ÉS PARKÉPÍTÉSI MUNKÁK ÖSSZESEN</t>
  </si>
  <si>
    <t>Ssz</t>
  </si>
  <si>
    <t>Tétel szövege</t>
  </si>
  <si>
    <t>Anyag egységár</t>
  </si>
  <si>
    <t>Díj egységre</t>
  </si>
  <si>
    <t>Anyag összesen</t>
  </si>
  <si>
    <t>Díj összesen</t>
  </si>
  <si>
    <t>Fejezet munkanemei összesen</t>
  </si>
  <si>
    <t>A MUNKA BRUTTÓ ÁRA</t>
  </si>
  <si>
    <t>Díj összege</t>
  </si>
  <si>
    <t>Anyag összege</t>
  </si>
  <si>
    <t>Pécs, 2021. január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</si>
  <si>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</si>
  <si>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</si>
  <si>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</si>
  <si>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</si>
  <si>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</si>
  <si>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</si>
  <si>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</si>
  <si>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</si>
  <si>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</si>
  <si>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</si>
  <si>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</si>
  <si>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</si>
  <si>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</si>
  <si>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</si>
  <si>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ÁTERESZEK</t>
  </si>
  <si>
    <t>K68-006-011.1.1</t>
  </si>
  <si>
    <t>Ideiglenes áteresz építése víztelenítéshez, hullámosított acél spirálcsőből, 13 m-nél hosszabb műtárgy esetén illesztő pánttal szerelve, D1 hullámosítású, átmérő 30-90 cm között VIACON HELCOR hullámacél csőáteresz D800 mm, (falvastagság 1,5mm; Z600 horganyzás), 6 alkalommal újrahasznosítva</t>
  </si>
  <si>
    <t>ÁTERESZEK ÖSSZESEN</t>
  </si>
  <si>
    <t>K21-010-3.1</t>
  </si>
  <si>
    <t>Ideiglenes homokzsákos elzárás készítése 20,0 m-en belül kitermelhető anyagból, kézi erővel, I-IV. oszt.</t>
  </si>
  <si>
    <t>K21-010-3.2</t>
  </si>
  <si>
    <t>Ideiglenes homokzsákos elzárás bontása kézi erővel, I-IV. oszt. Talajban</t>
  </si>
  <si>
    <t xml:space="preserve">Ajánlattevő: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</si>
</sst>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.000"/>
    <numFmt numFmtId="166" formatCode="#,##0\ &quot;Ft&quot;"/>
  </numFmts>
  <fonts count="5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vertAlign val="superscript"/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vertAlign val="superscript"/>
      <sz val="11"/>
      <name val="Calibri"/>
      <family val="2"/>
      <charset val="238"/>
    </font>
    <font>
      <b/>
      <sz val="18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name val="Calibri"/>
      <family val="2"/>
      <charset val="238"/>
    </font>
    <font>
      <sz val="12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8"/>
      <name val="Calibri"/>
      <family val="2"/>
      <charset val="238"/>
    </font>
    <font>
      <sz val="16"/>
      <color indexed="8"/>
      <name val="Times New Roman"/>
      <family val="1"/>
      <charset val="238"/>
    </font>
    <font>
      <b/>
      <sz val="16"/>
      <name val="Calibri"/>
      <family val="2"/>
      <charset val="238"/>
    </font>
    <font>
      <sz val="14"/>
      <name val="Times New Roman"/>
      <family val="1"/>
      <charset val="238"/>
    </font>
    <font>
      <i/>
      <sz val="9"/>
      <name val="Calibri"/>
      <family val="2"/>
      <charset val="238"/>
    </font>
    <font>
      <i/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922">
    <xf numFmtId="0" fontId="0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7" fillId="18" borderId="0" applyNumberFormat="0" applyBorder="0" applyAlignment="0" applyProtection="0"/>
    <xf numFmtId="0" fontId="6" fillId="18" borderId="0" applyNumberFormat="0" applyBorder="0" applyAlignment="0" applyProtection="0"/>
    <xf numFmtId="0" fontId="47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7" fillId="18" borderId="0" applyNumberFormat="0" applyBorder="0" applyAlignment="0" applyProtection="0"/>
    <xf numFmtId="0" fontId="6" fillId="18" borderId="0" applyNumberFormat="0" applyBorder="0" applyAlignment="0" applyProtection="0"/>
    <xf numFmtId="0" fontId="47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7" fillId="13" borderId="0" applyNumberFormat="0" applyBorder="0" applyAlignment="0" applyProtection="0"/>
    <xf numFmtId="0" fontId="6" fillId="13" borderId="0" applyNumberFormat="0" applyBorder="0" applyAlignment="0" applyProtection="0"/>
    <xf numFmtId="0" fontId="47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7" fillId="13" borderId="0" applyNumberFormat="0" applyBorder="0" applyAlignment="0" applyProtection="0"/>
    <xf numFmtId="0" fontId="6" fillId="13" borderId="0" applyNumberFormat="0" applyBorder="0" applyAlignment="0" applyProtection="0"/>
    <xf numFmtId="0" fontId="47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7" fillId="14" borderId="0" applyNumberFormat="0" applyBorder="0" applyAlignment="0" applyProtection="0"/>
    <xf numFmtId="0" fontId="6" fillId="14" borderId="0" applyNumberFormat="0" applyBorder="0" applyAlignment="0" applyProtection="0"/>
    <xf numFmtId="0" fontId="4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7" fillId="14" borderId="0" applyNumberFormat="0" applyBorder="0" applyAlignment="0" applyProtection="0"/>
    <xf numFmtId="0" fontId="6" fillId="14" borderId="0" applyNumberFormat="0" applyBorder="0" applyAlignment="0" applyProtection="0"/>
    <xf numFmtId="0" fontId="4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7" fillId="11" borderId="0" applyNumberFormat="0" applyBorder="0" applyAlignment="0" applyProtection="0"/>
    <xf numFmtId="0" fontId="6" fillId="11" borderId="0" applyNumberFormat="0" applyBorder="0" applyAlignment="0" applyProtection="0"/>
    <xf numFmtId="0" fontId="47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7" fillId="11" borderId="0" applyNumberFormat="0" applyBorder="0" applyAlignment="0" applyProtection="0"/>
    <xf numFmtId="0" fontId="6" fillId="11" borderId="0" applyNumberFormat="0" applyBorder="0" applyAlignment="0" applyProtection="0"/>
    <xf numFmtId="0" fontId="47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47" fillId="16" borderId="0" applyNumberFormat="0" applyBorder="0" applyAlignment="0" applyProtection="0"/>
    <xf numFmtId="0" fontId="6" fillId="16" borderId="0" applyNumberFormat="0" applyBorder="0" applyAlignment="0" applyProtection="0"/>
    <xf numFmtId="0" fontId="4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47" fillId="16" borderId="0" applyNumberFormat="0" applyBorder="0" applyAlignment="0" applyProtection="0"/>
    <xf numFmtId="0" fontId="6" fillId="16" borderId="0" applyNumberFormat="0" applyBorder="0" applyAlignment="0" applyProtection="0"/>
    <xf numFmtId="0" fontId="4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7" fillId="19" borderId="0" applyNumberFormat="0" applyBorder="0" applyAlignment="0" applyProtection="0"/>
    <xf numFmtId="0" fontId="6" fillId="19" borderId="0" applyNumberFormat="0" applyBorder="0" applyAlignment="0" applyProtection="0"/>
    <xf numFmtId="0" fontId="47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7" fillId="19" borderId="0" applyNumberFormat="0" applyBorder="0" applyAlignment="0" applyProtection="0"/>
    <xf numFmtId="0" fontId="6" fillId="19" borderId="0" applyNumberFormat="0" applyBorder="0" applyAlignment="0" applyProtection="0"/>
    <xf numFmtId="0" fontId="4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9" borderId="1" applyNumberFormat="0" applyAlignment="0" applyProtection="0"/>
    <xf numFmtId="0" fontId="7" fillId="9" borderId="1" applyNumberFormat="0" applyAlignment="0" applyProtection="0"/>
    <xf numFmtId="0" fontId="3" fillId="9" borderId="1" applyNumberFormat="0" applyAlignment="0" applyProtection="0"/>
    <xf numFmtId="0" fontId="7" fillId="9" borderId="1" applyNumberFormat="0" applyAlignment="0" applyProtection="0"/>
    <xf numFmtId="0" fontId="3" fillId="9" borderId="1" applyNumberFormat="0" applyAlignment="0" applyProtection="0"/>
    <xf numFmtId="0" fontId="7" fillId="9" borderId="1" applyNumberFormat="0" applyAlignment="0" applyProtection="0"/>
    <xf numFmtId="0" fontId="7" fillId="9" borderId="1" applyNumberFormat="0" applyAlignment="0" applyProtection="0"/>
    <xf numFmtId="0" fontId="7" fillId="9" borderId="1" applyNumberFormat="0" applyAlignment="0" applyProtection="0"/>
    <xf numFmtId="0" fontId="3" fillId="9" borderId="1" applyNumberFormat="0" applyAlignment="0" applyProtection="0"/>
    <xf numFmtId="0" fontId="7" fillId="9" borderId="1" applyNumberFormat="0" applyAlignment="0" applyProtection="0"/>
    <xf numFmtId="0" fontId="3" fillId="9" borderId="1" applyNumberFormat="0" applyAlignment="0" applyProtection="0"/>
    <xf numFmtId="0" fontId="7" fillId="9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49" fillId="0" borderId="2" applyNumberFormat="0" applyFill="0" applyAlignment="0" applyProtection="0"/>
    <xf numFmtId="0" fontId="9" fillId="0" borderId="2" applyNumberFormat="0" applyFill="0" applyAlignment="0" applyProtection="0"/>
    <xf numFmtId="0" fontId="4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49" fillId="0" borderId="2" applyNumberFormat="0" applyFill="0" applyAlignment="0" applyProtection="0"/>
    <xf numFmtId="0" fontId="9" fillId="0" borderId="2" applyNumberFormat="0" applyFill="0" applyAlignment="0" applyProtection="0"/>
    <xf numFmtId="0" fontId="49" fillId="0" borderId="2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46" fillId="0" borderId="3" applyNumberFormat="0" applyFill="0" applyAlignment="0" applyProtection="0"/>
    <xf numFmtId="0" fontId="10" fillId="0" borderId="3" applyNumberFormat="0" applyFill="0" applyAlignment="0" applyProtection="0"/>
    <xf numFmtId="0" fontId="46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46" fillId="0" borderId="3" applyNumberFormat="0" applyFill="0" applyAlignment="0" applyProtection="0"/>
    <xf numFmtId="0" fontId="10" fillId="0" borderId="3" applyNumberFormat="0" applyFill="0" applyAlignment="0" applyProtection="0"/>
    <xf numFmtId="0" fontId="46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22" fillId="0" borderId="4" applyNumberFormat="0" applyFill="0" applyAlignment="0" applyProtection="0"/>
    <xf numFmtId="0" fontId="11" fillId="0" borderId="4" applyNumberFormat="0" applyFill="0" applyAlignment="0" applyProtection="0"/>
    <xf numFmtId="0" fontId="22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22" fillId="0" borderId="4" applyNumberFormat="0" applyFill="0" applyAlignment="0" applyProtection="0"/>
    <xf numFmtId="0" fontId="11" fillId="0" borderId="4" applyNumberFormat="0" applyFill="0" applyAlignment="0" applyProtection="0"/>
    <xf numFmtId="0" fontId="22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0" borderId="5" applyNumberFormat="0" applyAlignment="0" applyProtection="0"/>
    <xf numFmtId="0" fontId="12" fillId="20" borderId="5" applyNumberFormat="0" applyAlignment="0" applyProtection="0"/>
    <xf numFmtId="0" fontId="2" fillId="20" borderId="5" applyNumberFormat="0" applyAlignment="0" applyProtection="0"/>
    <xf numFmtId="0" fontId="12" fillId="20" borderId="5" applyNumberFormat="0" applyAlignment="0" applyProtection="0"/>
    <xf numFmtId="0" fontId="2" fillId="20" borderId="5" applyNumberFormat="0" applyAlignment="0" applyProtection="0"/>
    <xf numFmtId="0" fontId="12" fillId="20" borderId="5" applyNumberFormat="0" applyAlignment="0" applyProtection="0"/>
    <xf numFmtId="0" fontId="12" fillId="20" borderId="5" applyNumberFormat="0" applyAlignment="0" applyProtection="0"/>
    <xf numFmtId="0" fontId="12" fillId="20" borderId="5" applyNumberFormat="0" applyAlignment="0" applyProtection="0"/>
    <xf numFmtId="0" fontId="2" fillId="20" borderId="5" applyNumberFormat="0" applyAlignment="0" applyProtection="0"/>
    <xf numFmtId="0" fontId="12" fillId="20" borderId="5" applyNumberFormat="0" applyAlignment="0" applyProtection="0"/>
    <xf numFmtId="0" fontId="2" fillId="20" borderId="5" applyNumberFormat="0" applyAlignment="0" applyProtection="0"/>
    <xf numFmtId="0" fontId="12" fillId="20" borderId="5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6" fillId="0" borderId="6" applyNumberFormat="0" applyFill="0" applyAlignment="0" applyProtection="0"/>
    <xf numFmtId="0" fontId="14" fillId="0" borderId="6" applyNumberFormat="0" applyFill="0" applyAlignment="0" applyProtection="0"/>
    <xf numFmtId="0" fontId="46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6" fillId="0" borderId="6" applyNumberFormat="0" applyFill="0" applyAlignment="0" applyProtection="0"/>
    <xf numFmtId="0" fontId="14" fillId="0" borderId="6" applyNumberFormat="0" applyFill="0" applyAlignment="0" applyProtection="0"/>
    <xf numFmtId="0" fontId="46" fillId="0" borderId="6" applyNumberFormat="0" applyFill="0" applyAlignment="0" applyProtection="0"/>
    <xf numFmtId="0" fontId="14" fillId="0" borderId="6" applyNumberFormat="0" applyFill="0" applyAlignment="0" applyProtection="0"/>
    <xf numFmtId="0" fontId="1" fillId="21" borderId="7" applyNumberFormat="0" applyFont="0" applyAlignment="0" applyProtection="0"/>
    <xf numFmtId="0" fontId="1" fillId="21" borderId="7" applyNumberFormat="0" applyFont="0" applyAlignment="0" applyProtection="0"/>
    <xf numFmtId="0" fontId="3" fillId="21" borderId="7" applyNumberFormat="0" applyFont="0" applyAlignment="0" applyProtection="0"/>
    <xf numFmtId="0" fontId="1" fillId="21" borderId="7" applyNumberFormat="0" applyFont="0" applyAlignment="0" applyProtection="0"/>
    <xf numFmtId="0" fontId="3" fillId="21" borderId="7" applyNumberFormat="0" applyFont="0" applyAlignment="0" applyProtection="0"/>
    <xf numFmtId="0" fontId="1" fillId="21" borderId="7" applyNumberFormat="0" applyFont="0" applyAlignment="0" applyProtection="0"/>
    <xf numFmtId="0" fontId="1" fillId="21" borderId="7" applyNumberFormat="0" applyFont="0" applyAlignment="0" applyProtection="0"/>
    <xf numFmtId="0" fontId="1" fillId="21" borderId="7" applyNumberFormat="0" applyFont="0" applyAlignment="0" applyProtection="0"/>
    <xf numFmtId="0" fontId="3" fillId="21" borderId="7" applyNumberFormat="0" applyFont="0" applyAlignment="0" applyProtection="0"/>
    <xf numFmtId="0" fontId="1" fillId="21" borderId="7" applyNumberFormat="0" applyFont="0" applyAlignment="0" applyProtection="0"/>
    <xf numFmtId="0" fontId="3" fillId="21" borderId="7" applyNumberFormat="0" applyFont="0" applyAlignment="0" applyProtection="0"/>
    <xf numFmtId="0" fontId="1" fillId="21" borderId="7" applyNumberFormat="0" applyFont="0" applyAlignment="0" applyProtection="0"/>
    <xf numFmtId="0" fontId="24" fillId="21" borderId="7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7" fillId="3" borderId="0" applyNumberFormat="0" applyBorder="0" applyAlignment="0" applyProtection="0"/>
    <xf numFmtId="0" fontId="6" fillId="3" borderId="0" applyNumberFormat="0" applyBorder="0" applyAlignment="0" applyProtection="0"/>
    <xf numFmtId="0" fontId="4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7" fillId="3" borderId="0" applyNumberFormat="0" applyBorder="0" applyAlignment="0" applyProtection="0"/>
    <xf numFmtId="0" fontId="6" fillId="3" borderId="0" applyNumberFormat="0" applyBorder="0" applyAlignment="0" applyProtection="0"/>
    <xf numFmtId="0" fontId="4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7" fillId="10" borderId="0" applyNumberFormat="0" applyBorder="0" applyAlignment="0" applyProtection="0"/>
    <xf numFmtId="0" fontId="6" fillId="10" borderId="0" applyNumberFormat="0" applyBorder="0" applyAlignment="0" applyProtection="0"/>
    <xf numFmtId="0" fontId="47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7" fillId="10" borderId="0" applyNumberFormat="0" applyBorder="0" applyAlignment="0" applyProtection="0"/>
    <xf numFmtId="0" fontId="6" fillId="10" borderId="0" applyNumberFormat="0" applyBorder="0" applyAlignment="0" applyProtection="0"/>
    <xf numFmtId="0" fontId="47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7" fillId="11" borderId="0" applyNumberFormat="0" applyBorder="0" applyAlignment="0" applyProtection="0"/>
    <xf numFmtId="0" fontId="6" fillId="11" borderId="0" applyNumberFormat="0" applyBorder="0" applyAlignment="0" applyProtection="0"/>
    <xf numFmtId="0" fontId="47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7" fillId="11" borderId="0" applyNumberFormat="0" applyBorder="0" applyAlignment="0" applyProtection="0"/>
    <xf numFmtId="0" fontId="6" fillId="11" borderId="0" applyNumberFormat="0" applyBorder="0" applyAlignment="0" applyProtection="0"/>
    <xf numFmtId="0" fontId="47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47" fillId="16" borderId="0" applyNumberFormat="0" applyBorder="0" applyAlignment="0" applyProtection="0"/>
    <xf numFmtId="0" fontId="6" fillId="16" borderId="0" applyNumberFormat="0" applyBorder="0" applyAlignment="0" applyProtection="0"/>
    <xf numFmtId="0" fontId="4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47" fillId="16" borderId="0" applyNumberFormat="0" applyBorder="0" applyAlignment="0" applyProtection="0"/>
    <xf numFmtId="0" fontId="6" fillId="16" borderId="0" applyNumberFormat="0" applyBorder="0" applyAlignment="0" applyProtection="0"/>
    <xf numFmtId="0" fontId="4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47" fillId="17" borderId="0" applyNumberFormat="0" applyBorder="0" applyAlignment="0" applyProtection="0"/>
    <xf numFmtId="0" fontId="6" fillId="17" borderId="0" applyNumberFormat="0" applyBorder="0" applyAlignment="0" applyProtection="0"/>
    <xf numFmtId="0" fontId="47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47" fillId="17" borderId="0" applyNumberFormat="0" applyBorder="0" applyAlignment="0" applyProtection="0"/>
    <xf numFmtId="0" fontId="6" fillId="17" borderId="0" applyNumberFormat="0" applyBorder="0" applyAlignment="0" applyProtection="0"/>
    <xf numFmtId="0" fontId="47" fillId="17" borderId="0" applyNumberFormat="0" applyBorder="0" applyAlignment="0" applyProtection="0"/>
    <xf numFmtId="0" fontId="6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46" fillId="6" borderId="0" applyNumberFormat="0" applyBorder="0" applyAlignment="0" applyProtection="0"/>
    <xf numFmtId="0" fontId="15" fillId="6" borderId="0" applyNumberFormat="0" applyBorder="0" applyAlignment="0" applyProtection="0"/>
    <xf numFmtId="0" fontId="46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46" fillId="6" borderId="0" applyNumberFormat="0" applyBorder="0" applyAlignment="0" applyProtection="0"/>
    <xf numFmtId="0" fontId="15" fillId="6" borderId="0" applyNumberFormat="0" applyBorder="0" applyAlignment="0" applyProtection="0"/>
    <xf numFmtId="0" fontId="46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46" fillId="22" borderId="8" applyNumberFormat="0" applyAlignment="0" applyProtection="0"/>
    <xf numFmtId="0" fontId="16" fillId="22" borderId="8" applyNumberFormat="0" applyAlignment="0" applyProtection="0"/>
    <xf numFmtId="0" fontId="4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46" fillId="22" borderId="8" applyNumberFormat="0" applyAlignment="0" applyProtection="0"/>
    <xf numFmtId="0" fontId="16" fillId="22" borderId="8" applyNumberFormat="0" applyAlignment="0" applyProtection="0"/>
    <xf numFmtId="0" fontId="46" fillId="22" borderId="8" applyNumberFormat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2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50" fillId="0" borderId="0"/>
    <xf numFmtId="0" fontId="3" fillId="0" borderId="0"/>
    <xf numFmtId="0" fontId="15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46" fillId="0" borderId="9" applyNumberFormat="0" applyFill="0" applyAlignment="0" applyProtection="0"/>
    <xf numFmtId="0" fontId="18" fillId="0" borderId="9" applyNumberFormat="0" applyFill="0" applyAlignment="0" applyProtection="0"/>
    <xf numFmtId="0" fontId="46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46" fillId="0" borderId="9" applyNumberFormat="0" applyFill="0" applyAlignment="0" applyProtection="0"/>
    <xf numFmtId="0" fontId="18" fillId="0" borderId="9" applyNumberFormat="0" applyFill="0" applyAlignment="0" applyProtection="0"/>
    <xf numFmtId="0" fontId="46" fillId="0" borderId="9" applyNumberFormat="0" applyFill="0" applyAlignment="0" applyProtection="0"/>
    <xf numFmtId="0" fontId="18" fillId="0" borderId="9" applyNumberFormat="0" applyFill="0" applyAlignment="0" applyProtection="0"/>
    <xf numFmtId="44" fontId="3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6" fillId="5" borderId="0" applyNumberFormat="0" applyBorder="0" applyAlignment="0" applyProtection="0"/>
    <xf numFmtId="0" fontId="19" fillId="5" borderId="0" applyNumberFormat="0" applyBorder="0" applyAlignment="0" applyProtection="0"/>
    <xf numFmtId="0" fontId="46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6" fillId="5" borderId="0" applyNumberFormat="0" applyBorder="0" applyAlignment="0" applyProtection="0"/>
    <xf numFmtId="0" fontId="19" fillId="5" borderId="0" applyNumberFormat="0" applyBorder="0" applyAlignment="0" applyProtection="0"/>
    <xf numFmtId="0" fontId="46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46" fillId="23" borderId="0" applyNumberFormat="0" applyBorder="0" applyAlignment="0" applyProtection="0"/>
    <xf numFmtId="0" fontId="20" fillId="23" borderId="0" applyNumberFormat="0" applyBorder="0" applyAlignment="0" applyProtection="0"/>
    <xf numFmtId="0" fontId="46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46" fillId="23" borderId="0" applyNumberFormat="0" applyBorder="0" applyAlignment="0" applyProtection="0"/>
    <xf numFmtId="0" fontId="20" fillId="23" borderId="0" applyNumberFormat="0" applyBorder="0" applyAlignment="0" applyProtection="0"/>
    <xf numFmtId="0" fontId="46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46" fillId="22" borderId="1" applyNumberFormat="0" applyAlignment="0" applyProtection="0"/>
    <xf numFmtId="0" fontId="21" fillId="22" borderId="1" applyNumberFormat="0" applyAlignment="0" applyProtection="0"/>
    <xf numFmtId="0" fontId="46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46" fillId="22" borderId="1" applyNumberFormat="0" applyAlignment="0" applyProtection="0"/>
    <xf numFmtId="0" fontId="21" fillId="22" borderId="1" applyNumberFormat="0" applyAlignment="0" applyProtection="0"/>
    <xf numFmtId="0" fontId="46" fillId="22" borderId="1" applyNumberFormat="0" applyAlignment="0" applyProtection="0"/>
    <xf numFmtId="0" fontId="21" fillId="22" borderId="1" applyNumberForma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1" fontId="4" fillId="0" borderId="0" xfId="0" applyNumberFormat="1" applyFont="1"/>
    <xf numFmtId="3" fontId="3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49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3" fontId="33" fillId="0" borderId="0" xfId="0" applyNumberFormat="1" applyFont="1" applyBorder="1" applyAlignment="1">
      <alignment vertical="center"/>
    </xf>
    <xf numFmtId="49" fontId="33" fillId="0" borderId="0" xfId="0" applyNumberFormat="1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" fontId="33" fillId="0" borderId="0" xfId="0" applyNumberFormat="1" applyFont="1" applyBorder="1" applyAlignment="1">
      <alignment vertical="center"/>
    </xf>
    <xf numFmtId="4" fontId="33" fillId="0" borderId="11" xfId="0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16" xfId="0" applyBorder="1"/>
    <xf numFmtId="0" fontId="0" fillId="0" borderId="0" xfId="0" applyBorder="1" applyAlignment="1">
      <alignment horizontal="center" vertical="top" wrapText="1"/>
    </xf>
    <xf numFmtId="0" fontId="0" fillId="0" borderId="17" xfId="0" applyBorder="1"/>
    <xf numFmtId="0" fontId="0" fillId="0" borderId="18" xfId="0" applyBorder="1" applyAlignment="1">
      <alignment vertical="top" wrapText="1"/>
    </xf>
    <xf numFmtId="0" fontId="51" fillId="0" borderId="18" xfId="0" applyFont="1" applyBorder="1" applyAlignment="1">
      <alignment horizontal="right" wrapText="1"/>
    </xf>
    <xf numFmtId="0" fontId="0" fillId="0" borderId="19" xfId="0" applyBorder="1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3" fontId="33" fillId="0" borderId="10" xfId="0" applyNumberFormat="1" applyFont="1" applyFill="1" applyBorder="1" applyAlignment="1">
      <alignment vertical="center" wrapText="1"/>
    </xf>
    <xf numFmtId="49" fontId="38" fillId="0" borderId="20" xfId="0" applyNumberFormat="1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4" fontId="38" fillId="0" borderId="20" xfId="0" applyNumberFormat="1" applyFont="1" applyBorder="1" applyAlignment="1">
      <alignment horizontal="center" vertical="center" wrapText="1"/>
    </xf>
    <xf numFmtId="1" fontId="36" fillId="0" borderId="20" xfId="0" applyNumberFormat="1" applyFont="1" applyBorder="1" applyAlignment="1">
      <alignment horizontal="center" vertical="center" wrapText="1"/>
    </xf>
    <xf numFmtId="0" fontId="36" fillId="0" borderId="20" xfId="0" applyNumberFormat="1" applyFont="1" applyBorder="1" applyAlignment="1">
      <alignment vertical="center"/>
    </xf>
    <xf numFmtId="166" fontId="36" fillId="0" borderId="20" xfId="0" applyNumberFormat="1" applyFont="1" applyBorder="1" applyAlignment="1">
      <alignment horizontal="right" vertical="center" wrapText="1"/>
    </xf>
    <xf numFmtId="166" fontId="38" fillId="0" borderId="20" xfId="0" applyNumberFormat="1" applyFont="1" applyBorder="1" applyAlignment="1">
      <alignment vertical="center"/>
    </xf>
    <xf numFmtId="49" fontId="34" fillId="0" borderId="21" xfId="0" applyNumberFormat="1" applyFont="1" applyFill="1" applyBorder="1" applyAlignment="1">
      <alignment horizontal="left" vertical="center" wrapText="1"/>
    </xf>
    <xf numFmtId="0" fontId="33" fillId="0" borderId="21" xfId="0" applyFont="1" applyFill="1" applyBorder="1" applyAlignment="1">
      <alignment horizontal="left" vertical="center" wrapText="1"/>
    </xf>
    <xf numFmtId="3" fontId="33" fillId="0" borderId="21" xfId="0" applyNumberFormat="1" applyFont="1" applyFill="1" applyBorder="1" applyAlignment="1">
      <alignment vertical="center" wrapText="1"/>
    </xf>
    <xf numFmtId="0" fontId="33" fillId="24" borderId="22" xfId="0" applyNumberFormat="1" applyFont="1" applyFill="1" applyBorder="1" applyAlignment="1">
      <alignment horizontal="center" vertical="center" wrapText="1"/>
    </xf>
    <xf numFmtId="0" fontId="33" fillId="24" borderId="23" xfId="0" applyNumberFormat="1" applyFont="1" applyFill="1" applyBorder="1" applyAlignment="1">
      <alignment horizontal="center" vertical="center" wrapText="1"/>
    </xf>
    <xf numFmtId="0" fontId="33" fillId="24" borderId="24" xfId="0" applyFont="1" applyFill="1" applyBorder="1" applyAlignment="1">
      <alignment horizontal="center" vertical="center" wrapText="1"/>
    </xf>
    <xf numFmtId="164" fontId="33" fillId="24" borderId="24" xfId="0" applyNumberFormat="1" applyFont="1" applyFill="1" applyBorder="1" applyAlignment="1">
      <alignment horizontal="center" vertical="center" wrapText="1"/>
    </xf>
    <xf numFmtId="3" fontId="33" fillId="24" borderId="24" xfId="0" applyNumberFormat="1" applyFont="1" applyFill="1" applyBorder="1" applyAlignment="1">
      <alignment horizontal="center" vertical="center" wrapText="1"/>
    </xf>
    <xf numFmtId="164" fontId="33" fillId="24" borderId="25" xfId="0" applyNumberFormat="1" applyFont="1" applyFill="1" applyBorder="1" applyAlignment="1">
      <alignment horizontal="center" vertical="center" wrapText="1"/>
    </xf>
    <xf numFmtId="49" fontId="34" fillId="0" borderId="26" xfId="0" applyNumberFormat="1" applyFont="1" applyFill="1" applyBorder="1" applyAlignment="1">
      <alignment horizontal="left" vertical="center" wrapText="1"/>
    </xf>
    <xf numFmtId="3" fontId="34" fillId="0" borderId="27" xfId="0" applyNumberFormat="1" applyFont="1" applyFill="1" applyBorder="1" applyAlignment="1">
      <alignment vertical="center" wrapText="1"/>
    </xf>
    <xf numFmtId="49" fontId="34" fillId="0" borderId="28" xfId="0" applyNumberFormat="1" applyFont="1" applyFill="1" applyBorder="1" applyAlignment="1">
      <alignment horizontal="left" vertical="center" wrapText="1"/>
    </xf>
    <xf numFmtId="49" fontId="34" fillId="0" borderId="20" xfId="0" applyNumberFormat="1" applyFont="1" applyFill="1" applyBorder="1" applyAlignment="1">
      <alignment horizontal="center" vertical="center" wrapText="1"/>
    </xf>
    <xf numFmtId="164" fontId="33" fillId="0" borderId="29" xfId="0" applyNumberFormat="1" applyFont="1" applyFill="1" applyBorder="1" applyAlignment="1">
      <alignment horizontal="center" vertical="center"/>
    </xf>
    <xf numFmtId="3" fontId="33" fillId="0" borderId="29" xfId="0" applyNumberFormat="1" applyFont="1" applyFill="1" applyBorder="1" applyAlignment="1">
      <alignment vertical="center" wrapText="1"/>
    </xf>
    <xf numFmtId="3" fontId="34" fillId="0" borderId="30" xfId="0" applyNumberFormat="1" applyFont="1" applyFill="1" applyBorder="1" applyAlignment="1">
      <alignment vertical="center" wrapText="1"/>
    </xf>
    <xf numFmtId="49" fontId="33" fillId="0" borderId="20" xfId="0" applyNumberFormat="1" applyFont="1" applyFill="1" applyBorder="1" applyAlignment="1">
      <alignment horizontal="left" vertical="center"/>
    </xf>
    <xf numFmtId="49" fontId="33" fillId="0" borderId="20" xfId="0" applyNumberFormat="1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left" vertical="center" wrapText="1"/>
    </xf>
    <xf numFmtId="164" fontId="45" fillId="0" borderId="20" xfId="0" applyNumberFormat="1" applyFont="1" applyFill="1" applyBorder="1" applyAlignment="1">
      <alignment horizontal="center" vertical="center"/>
    </xf>
    <xf numFmtId="164" fontId="33" fillId="0" borderId="20" xfId="0" applyNumberFormat="1" applyFont="1" applyFill="1" applyBorder="1" applyAlignment="1">
      <alignment horizontal="center" vertical="center"/>
    </xf>
    <xf numFmtId="164" fontId="44" fillId="0" borderId="20" xfId="0" applyNumberFormat="1" applyFont="1" applyFill="1" applyBorder="1" applyAlignment="1">
      <alignment vertical="center" wrapText="1"/>
    </xf>
    <xf numFmtId="3" fontId="33" fillId="0" borderId="20" xfId="0" applyNumberFormat="1" applyFont="1" applyFill="1" applyBorder="1" applyAlignment="1">
      <alignment vertical="center" wrapText="1"/>
    </xf>
    <xf numFmtId="49" fontId="34" fillId="0" borderId="31" xfId="0" applyNumberFormat="1" applyFont="1" applyFill="1" applyBorder="1" applyAlignment="1">
      <alignment horizontal="left" vertical="center" wrapText="1"/>
    </xf>
    <xf numFmtId="3" fontId="34" fillId="0" borderId="32" xfId="0" applyNumberFormat="1" applyFont="1" applyFill="1" applyBorder="1" applyAlignment="1">
      <alignment vertical="center" wrapText="1"/>
    </xf>
    <xf numFmtId="49" fontId="34" fillId="0" borderId="29" xfId="0" applyNumberFormat="1" applyFont="1" applyFill="1" applyBorder="1" applyAlignment="1">
      <alignment horizontal="left" vertical="center" wrapText="1"/>
    </xf>
    <xf numFmtId="3" fontId="34" fillId="0" borderId="20" xfId="0" applyNumberFormat="1" applyFont="1" applyFill="1" applyBorder="1" applyAlignment="1">
      <alignment vertical="center" wrapText="1"/>
    </xf>
    <xf numFmtId="0" fontId="34" fillId="0" borderId="29" xfId="0" applyFont="1" applyFill="1" applyBorder="1" applyAlignment="1">
      <alignment horizontal="left" vertical="center"/>
    </xf>
    <xf numFmtId="4" fontId="45" fillId="0" borderId="20" xfId="0" applyNumberFormat="1" applyFont="1" applyFill="1" applyBorder="1" applyAlignment="1">
      <alignment horizontal="center" vertical="center"/>
    </xf>
    <xf numFmtId="3" fontId="45" fillId="0" borderId="20" xfId="0" applyNumberFormat="1" applyFont="1" applyFill="1" applyBorder="1" applyAlignment="1">
      <alignment horizontal="center" vertical="center"/>
    </xf>
    <xf numFmtId="165" fontId="45" fillId="0" borderId="20" xfId="0" applyNumberFormat="1" applyFont="1" applyFill="1" applyBorder="1" applyAlignment="1">
      <alignment horizontal="center" vertical="center"/>
    </xf>
    <xf numFmtId="49" fontId="34" fillId="0" borderId="33" xfId="0" applyNumberFormat="1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3" fontId="33" fillId="0" borderId="0" xfId="0" applyNumberFormat="1" applyFont="1" applyFill="1" applyBorder="1" applyAlignment="1">
      <alignment vertical="center" wrapText="1"/>
    </xf>
    <xf numFmtId="3" fontId="34" fillId="0" borderId="0" xfId="0" applyNumberFormat="1" applyFont="1" applyFill="1" applyBorder="1" applyAlignment="1">
      <alignment vertical="center" wrapText="1"/>
    </xf>
    <xf numFmtId="3" fontId="34" fillId="0" borderId="34" xfId="0" applyNumberFormat="1" applyFont="1" applyFill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3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166" fontId="38" fillId="0" borderId="35" xfId="0" applyNumberFormat="1" applyFont="1" applyBorder="1" applyAlignment="1">
      <alignment horizontal="center" vertical="center"/>
    </xf>
    <xf numFmtId="166" fontId="38" fillId="0" borderId="20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 vertical="center"/>
    </xf>
    <xf numFmtId="0" fontId="38" fillId="0" borderId="35" xfId="0" applyFont="1" applyBorder="1" applyAlignment="1">
      <alignment vertical="center"/>
    </xf>
    <xf numFmtId="0" fontId="33" fillId="0" borderId="28" xfId="0" applyFont="1" applyFill="1" applyBorder="1" applyAlignment="1">
      <alignment horizontal="left" vertical="center" wrapText="1"/>
    </xf>
    <xf numFmtId="0" fontId="33" fillId="0" borderId="29" xfId="0" applyFont="1" applyFill="1" applyBorder="1" applyAlignment="1">
      <alignment horizontal="left" vertical="center" wrapText="1"/>
    </xf>
    <xf numFmtId="0" fontId="33" fillId="0" borderId="30" xfId="0" applyFont="1" applyFill="1" applyBorder="1" applyAlignment="1">
      <alignment horizontal="left" vertical="center" wrapText="1"/>
    </xf>
  </cellXfs>
  <cellStyles count="922">
    <cellStyle name="20% - 1. jelölőszín 2" xfId="1"/>
    <cellStyle name="20% - 1. jelölőszín 2 2" xfId="2"/>
    <cellStyle name="20% - 1. jelölőszín 2 2 2" xfId="3"/>
    <cellStyle name="20% - 1. jelölőszín 2 2 3" xfId="4"/>
    <cellStyle name="20% - 1. jelölőszín 2 3" xfId="5"/>
    <cellStyle name="20% - 1. jelölőszín 2 4" xfId="6"/>
    <cellStyle name="20% - 1. jelölőszín 3" xfId="7"/>
    <cellStyle name="20% - 1. jelölőszín 3 2" xfId="8"/>
    <cellStyle name="20% - 1. jelölőszín 3 2 2" xfId="9"/>
    <cellStyle name="20% - 1. jelölőszín 3 2 3" xfId="10"/>
    <cellStyle name="20% - 1. jelölőszín 3 3" xfId="11"/>
    <cellStyle name="20% - 1. jelölőszín 3 4" xfId="12"/>
    <cellStyle name="20% - 2. jelölőszín 2" xfId="13"/>
    <cellStyle name="20% - 2. jelölőszín 2 2" xfId="14"/>
    <cellStyle name="20% - 2. jelölőszín 2 2 2" xfId="15"/>
    <cellStyle name="20% - 2. jelölőszín 2 2 3" xfId="16"/>
    <cellStyle name="20% - 2. jelölőszín 2 3" xfId="17"/>
    <cellStyle name="20% - 2. jelölőszín 2 4" xfId="18"/>
    <cellStyle name="20% - 2. jelölőszín 3" xfId="19"/>
    <cellStyle name="20% - 2. jelölőszín 3 2" xfId="20"/>
    <cellStyle name="20% - 2. jelölőszín 3 2 2" xfId="21"/>
    <cellStyle name="20% - 2. jelölőszín 3 2 3" xfId="22"/>
    <cellStyle name="20% - 2. jelölőszín 3 3" xfId="23"/>
    <cellStyle name="20% - 2. jelölőszín 3 4" xfId="24"/>
    <cellStyle name="20% - 3. jelölőszín 2" xfId="25"/>
    <cellStyle name="20% - 3. jelölőszín 2 2" xfId="26"/>
    <cellStyle name="20% - 3. jelölőszín 2 2 2" xfId="27"/>
    <cellStyle name="20% - 3. jelölőszín 2 2 3" xfId="28"/>
    <cellStyle name="20% - 3. jelölőszín 2 3" xfId="29"/>
    <cellStyle name="20% - 3. jelölőszín 2 4" xfId="30"/>
    <cellStyle name="20% - 3. jelölőszín 3" xfId="31"/>
    <cellStyle name="20% - 3. jelölőszín 3 2" xfId="32"/>
    <cellStyle name="20% - 3. jelölőszín 3 2 2" xfId="33"/>
    <cellStyle name="20% - 3. jelölőszín 3 2 3" xfId="34"/>
    <cellStyle name="20% - 3. jelölőszín 3 3" xfId="35"/>
    <cellStyle name="20% - 3. jelölőszín 3 4" xfId="36"/>
    <cellStyle name="20% - 4. jelölőszín 2" xfId="37"/>
    <cellStyle name="20% - 4. jelölőszín 2 2" xfId="38"/>
    <cellStyle name="20% - 4. jelölőszín 2 2 2" xfId="39"/>
    <cellStyle name="20% - 4. jelölőszín 2 2 3" xfId="40"/>
    <cellStyle name="20% - 4. jelölőszín 2 3" xfId="41"/>
    <cellStyle name="20% - 4. jelölőszín 2 4" xfId="42"/>
    <cellStyle name="20% - 4. jelölőszín 3" xfId="43"/>
    <cellStyle name="20% - 4. jelölőszín 3 2" xfId="44"/>
    <cellStyle name="20% - 4. jelölőszín 3 2 2" xfId="45"/>
    <cellStyle name="20% - 4. jelölőszín 3 2 3" xfId="46"/>
    <cellStyle name="20% - 4. jelölőszín 3 3" xfId="47"/>
    <cellStyle name="20% - 4. jelölőszín 3 4" xfId="48"/>
    <cellStyle name="20% - 5. jelölőszín 2" xfId="49"/>
    <cellStyle name="20% - 5. jelölőszín 2 2" xfId="50"/>
    <cellStyle name="20% - 5. jelölőszín 2 2 2" xfId="51"/>
    <cellStyle name="20% - 5. jelölőszín 2 2 3" xfId="52"/>
    <cellStyle name="20% - 5. jelölőszín 2 3" xfId="53"/>
    <cellStyle name="20% - 5. jelölőszín 2 4" xfId="54"/>
    <cellStyle name="20% - 5. jelölőszín 3" xfId="55"/>
    <cellStyle name="20% - 5. jelölőszín 3 2" xfId="56"/>
    <cellStyle name="20% - 5. jelölőszín 3 2 2" xfId="57"/>
    <cellStyle name="20% - 5. jelölőszín 3 2 3" xfId="58"/>
    <cellStyle name="20% - 5. jelölőszín 3 3" xfId="59"/>
    <cellStyle name="20% - 5. jelölőszín 3 4" xfId="60"/>
    <cellStyle name="20% - 6. jelölőszín 2" xfId="61"/>
    <cellStyle name="20% - 6. jelölőszín 2 2" xfId="62"/>
    <cellStyle name="20% - 6. jelölőszín 2 2 2" xfId="63"/>
    <cellStyle name="20% - 6. jelölőszín 2 2 3" xfId="64"/>
    <cellStyle name="20% - 6. jelölőszín 2 3" xfId="65"/>
    <cellStyle name="20% - 6. jelölőszín 2 4" xfId="66"/>
    <cellStyle name="20% - 6. jelölőszín 3" xfId="67"/>
    <cellStyle name="20% - 6. jelölőszín 3 2" xfId="68"/>
    <cellStyle name="20% - 6. jelölőszín 3 2 2" xfId="69"/>
    <cellStyle name="20% - 6. jelölőszín 3 2 3" xfId="70"/>
    <cellStyle name="20% - 6. jelölőszín 3 3" xfId="71"/>
    <cellStyle name="20% - 6. jelölőszín 3 4" xfId="72"/>
    <cellStyle name="40% - 1. jelölőszín 2" xfId="73"/>
    <cellStyle name="40% - 1. jelölőszín 2 2" xfId="74"/>
    <cellStyle name="40% - 1. jelölőszín 2 2 2" xfId="75"/>
    <cellStyle name="40% - 1. jelölőszín 2 2 3" xfId="76"/>
    <cellStyle name="40% - 1. jelölőszín 2 3" xfId="77"/>
    <cellStyle name="40% - 1. jelölőszín 2 4" xfId="78"/>
    <cellStyle name="40% - 1. jelölőszín 3" xfId="79"/>
    <cellStyle name="40% - 1. jelölőszín 3 2" xfId="80"/>
    <cellStyle name="40% - 1. jelölőszín 3 2 2" xfId="81"/>
    <cellStyle name="40% - 1. jelölőszín 3 2 3" xfId="82"/>
    <cellStyle name="40% - 1. jelölőszín 3 3" xfId="83"/>
    <cellStyle name="40% - 1. jelölőszín 3 4" xfId="84"/>
    <cellStyle name="40% - 2. jelölőszín 2" xfId="85"/>
    <cellStyle name="40% - 2. jelölőszín 2 2" xfId="86"/>
    <cellStyle name="40% - 2. jelölőszín 2 2 2" xfId="87"/>
    <cellStyle name="40% - 2. jelölőszín 2 2 3" xfId="88"/>
    <cellStyle name="40% - 2. jelölőszín 2 3" xfId="89"/>
    <cellStyle name="40% - 2. jelölőszín 2 4" xfId="90"/>
    <cellStyle name="40% - 2. jelölőszín 3" xfId="91"/>
    <cellStyle name="40% - 2. jelölőszín 3 2" xfId="92"/>
    <cellStyle name="40% - 2. jelölőszín 3 2 2" xfId="93"/>
    <cellStyle name="40% - 2. jelölőszín 3 2 3" xfId="94"/>
    <cellStyle name="40% - 2. jelölőszín 3 3" xfId="95"/>
    <cellStyle name="40% - 2. jelölőszín 3 4" xfId="96"/>
    <cellStyle name="40% - 3. jelölőszín 2" xfId="97"/>
    <cellStyle name="40% - 3. jelölőszín 2 2" xfId="98"/>
    <cellStyle name="40% - 3. jelölőszín 2 2 2" xfId="99"/>
    <cellStyle name="40% - 3. jelölőszín 2 2 3" xfId="100"/>
    <cellStyle name="40% - 3. jelölőszín 2 3" xfId="101"/>
    <cellStyle name="40% - 3. jelölőszín 2 4" xfId="102"/>
    <cellStyle name="40% - 3. jelölőszín 3" xfId="103"/>
    <cellStyle name="40% - 3. jelölőszín 3 2" xfId="104"/>
    <cellStyle name="40% - 3. jelölőszín 3 2 2" xfId="105"/>
    <cellStyle name="40% - 3. jelölőszín 3 2 3" xfId="106"/>
    <cellStyle name="40% - 3. jelölőszín 3 3" xfId="107"/>
    <cellStyle name="40% - 3. jelölőszín 3 4" xfId="108"/>
    <cellStyle name="40% - 4. jelölőszín 2" xfId="109"/>
    <cellStyle name="40% - 4. jelölőszín 2 2" xfId="110"/>
    <cellStyle name="40% - 4. jelölőszín 2 2 2" xfId="111"/>
    <cellStyle name="40% - 4. jelölőszín 2 2 3" xfId="112"/>
    <cellStyle name="40% - 4. jelölőszín 2 3" xfId="113"/>
    <cellStyle name="40% - 4. jelölőszín 2 4" xfId="114"/>
    <cellStyle name="40% - 4. jelölőszín 3" xfId="115"/>
    <cellStyle name="40% - 4. jelölőszín 3 2" xfId="116"/>
    <cellStyle name="40% - 4. jelölőszín 3 2 2" xfId="117"/>
    <cellStyle name="40% - 4. jelölőszín 3 2 3" xfId="118"/>
    <cellStyle name="40% - 4. jelölőszín 3 3" xfId="119"/>
    <cellStyle name="40% - 4. jelölőszín 3 4" xfId="120"/>
    <cellStyle name="40% - 5. jelölőszín 2" xfId="121"/>
    <cellStyle name="40% - 5. jelölőszín 2 2" xfId="122"/>
    <cellStyle name="40% - 5. jelölőszín 2 2 2" xfId="123"/>
    <cellStyle name="40% - 5. jelölőszín 2 2 3" xfId="124"/>
    <cellStyle name="40% - 5. jelölőszín 2 3" xfId="125"/>
    <cellStyle name="40% - 5. jelölőszín 2 4" xfId="126"/>
    <cellStyle name="40% - 5. jelölőszín 3" xfId="127"/>
    <cellStyle name="40% - 5. jelölőszín 3 2" xfId="128"/>
    <cellStyle name="40% - 5. jelölőszín 3 2 2" xfId="129"/>
    <cellStyle name="40% - 5. jelölőszín 3 2 3" xfId="130"/>
    <cellStyle name="40% - 5. jelölőszín 3 3" xfId="131"/>
    <cellStyle name="40% - 5. jelölőszín 3 4" xfId="132"/>
    <cellStyle name="40% - 6. jelölőszín 2" xfId="133"/>
    <cellStyle name="40% - 6. jelölőszín 2 2" xfId="134"/>
    <cellStyle name="40% - 6. jelölőszín 2 2 2" xfId="135"/>
    <cellStyle name="40% - 6. jelölőszín 2 2 3" xfId="136"/>
    <cellStyle name="40% - 6. jelölőszín 2 3" xfId="137"/>
    <cellStyle name="40% - 6. jelölőszín 2 4" xfId="138"/>
    <cellStyle name="40% - 6. jelölőszín 3" xfId="139"/>
    <cellStyle name="40% - 6. jelölőszín 3 2" xfId="140"/>
    <cellStyle name="40% - 6. jelölőszín 3 2 2" xfId="141"/>
    <cellStyle name="40% - 6. jelölőszín 3 2 3" xfId="142"/>
    <cellStyle name="40% - 6. jelölőszín 3 3" xfId="143"/>
    <cellStyle name="40% - 6. jelölőszín 3 4" xfId="144"/>
    <cellStyle name="60% - 1. jelölőszín 2" xfId="145"/>
    <cellStyle name="60% - 1. jelölőszín 2 2" xfId="146"/>
    <cellStyle name="60% - 1. jelölőszín 2 2 2" xfId="147"/>
    <cellStyle name="60% - 1. jelölőszín 2 2 3" xfId="148"/>
    <cellStyle name="60% - 1. jelölőszín 2 3" xfId="149"/>
    <cellStyle name="60% - 1. jelölőszín 2 4" xfId="150"/>
    <cellStyle name="60% - 1. jelölőszín 3" xfId="151"/>
    <cellStyle name="60% - 1. jelölőszín 3 2" xfId="152"/>
    <cellStyle name="60% - 1. jelölőszín 3 2 2" xfId="153"/>
    <cellStyle name="60% - 1. jelölőszín 3 2 3" xfId="154"/>
    <cellStyle name="60% - 1. jelölőszín 3 3" xfId="155"/>
    <cellStyle name="60% - 1. jelölőszín 3 4" xfId="156"/>
    <cellStyle name="60% - 2. jelölőszín 2" xfId="157"/>
    <cellStyle name="60% - 2. jelölőszín 2 2" xfId="158"/>
    <cellStyle name="60% - 2. jelölőszín 2 2 2" xfId="159"/>
    <cellStyle name="60% - 2. jelölőszín 2 2 3" xfId="160"/>
    <cellStyle name="60% - 2. jelölőszín 2 3" xfId="161"/>
    <cellStyle name="60% - 2. jelölőszín 2 4" xfId="162"/>
    <cellStyle name="60% - 2. jelölőszín 3" xfId="163"/>
    <cellStyle name="60% - 2. jelölőszín 3 2" xfId="164"/>
    <cellStyle name="60% - 2. jelölőszín 3 2 2" xfId="165"/>
    <cellStyle name="60% - 2. jelölőszín 3 2 3" xfId="166"/>
    <cellStyle name="60% - 2. jelölőszín 3 3" xfId="167"/>
    <cellStyle name="60% - 2. jelölőszín 3 4" xfId="168"/>
    <cellStyle name="60% - 3. jelölőszín 2" xfId="169"/>
    <cellStyle name="60% - 3. jelölőszín 2 2" xfId="170"/>
    <cellStyle name="60% - 3. jelölőszín 2 2 2" xfId="171"/>
    <cellStyle name="60% - 3. jelölőszín 2 2 3" xfId="172"/>
    <cellStyle name="60% - 3. jelölőszín 2 3" xfId="173"/>
    <cellStyle name="60% - 3. jelölőszín 2 4" xfId="174"/>
    <cellStyle name="60% - 3. jelölőszín 3" xfId="175"/>
    <cellStyle name="60% - 3. jelölőszín 3 2" xfId="176"/>
    <cellStyle name="60% - 3. jelölőszín 3 2 2" xfId="177"/>
    <cellStyle name="60% - 3. jelölőszín 3 2 3" xfId="178"/>
    <cellStyle name="60% - 3. jelölőszín 3 3" xfId="179"/>
    <cellStyle name="60% - 3. jelölőszín 3 4" xfId="180"/>
    <cellStyle name="60% - 4. jelölőszín 2" xfId="181"/>
    <cellStyle name="60% - 4. jelölőszín 2 2" xfId="182"/>
    <cellStyle name="60% - 4. jelölőszín 2 2 2" xfId="183"/>
    <cellStyle name="60% - 4. jelölőszín 2 2 3" xfId="184"/>
    <cellStyle name="60% - 4. jelölőszín 2 3" xfId="185"/>
    <cellStyle name="60% - 4. jelölőszín 2 4" xfId="186"/>
    <cellStyle name="60% - 4. jelölőszín 3" xfId="187"/>
    <cellStyle name="60% - 4. jelölőszín 3 2" xfId="188"/>
    <cellStyle name="60% - 4. jelölőszín 3 2 2" xfId="189"/>
    <cellStyle name="60% - 4. jelölőszín 3 2 3" xfId="190"/>
    <cellStyle name="60% - 4. jelölőszín 3 3" xfId="191"/>
    <cellStyle name="60% - 4. jelölőszín 3 4" xfId="192"/>
    <cellStyle name="60% - 5. jelölőszín 2" xfId="193"/>
    <cellStyle name="60% - 5. jelölőszín 2 2" xfId="194"/>
    <cellStyle name="60% - 5. jelölőszín 2 2 2" xfId="195"/>
    <cellStyle name="60% - 5. jelölőszín 2 2 3" xfId="196"/>
    <cellStyle name="60% - 5. jelölőszín 2 3" xfId="197"/>
    <cellStyle name="60% - 5. jelölőszín 2 4" xfId="198"/>
    <cellStyle name="60% - 5. jelölőszín 3" xfId="199"/>
    <cellStyle name="60% - 5. jelölőszín 3 2" xfId="200"/>
    <cellStyle name="60% - 5. jelölőszín 3 2 2" xfId="201"/>
    <cellStyle name="60% - 5. jelölőszín 3 2 3" xfId="202"/>
    <cellStyle name="60% - 5. jelölőszín 3 3" xfId="203"/>
    <cellStyle name="60% - 5. jelölőszín 3 4" xfId="204"/>
    <cellStyle name="60% - 6. jelölőszín 2" xfId="205"/>
    <cellStyle name="60% - 6. jelölőszín 2 2" xfId="206"/>
    <cellStyle name="60% - 6. jelölőszín 2 2 2" xfId="207"/>
    <cellStyle name="60% - 6. jelölőszín 2 2 3" xfId="208"/>
    <cellStyle name="60% - 6. jelölőszín 2 3" xfId="209"/>
    <cellStyle name="60% - 6. jelölőszín 2 4" xfId="210"/>
    <cellStyle name="60% - 6. jelölőszín 3" xfId="211"/>
    <cellStyle name="60% - 6. jelölőszín 3 2" xfId="212"/>
    <cellStyle name="60% - 6. jelölőszín 3 2 2" xfId="213"/>
    <cellStyle name="60% - 6. jelölőszín 3 2 3" xfId="214"/>
    <cellStyle name="60% - 6. jelölőszín 3 3" xfId="215"/>
    <cellStyle name="60% - 6. jelölőszín 3 4" xfId="216"/>
    <cellStyle name="Bevitel 2" xfId="217"/>
    <cellStyle name="Bevitel 2 2" xfId="218"/>
    <cellStyle name="Bevitel 2 2 2" xfId="219"/>
    <cellStyle name="Bevitel 2 2 3" xfId="220"/>
    <cellStyle name="Bevitel 2 3" xfId="221"/>
    <cellStyle name="Bevitel 2 4" xfId="222"/>
    <cellStyle name="Bevitel 3" xfId="223"/>
    <cellStyle name="Bevitel 3 2" xfId="224"/>
    <cellStyle name="Bevitel 3 2 2" xfId="225"/>
    <cellStyle name="Bevitel 3 2 3" xfId="226"/>
    <cellStyle name="Bevitel 3 3" xfId="227"/>
    <cellStyle name="Bevitel 3 4" xfId="228"/>
    <cellStyle name="Cím 2" xfId="229"/>
    <cellStyle name="Cím 2 2" xfId="230"/>
    <cellStyle name="Cím 2 2 2" xfId="231"/>
    <cellStyle name="Cím 2 2 3" xfId="232"/>
    <cellStyle name="Cím 2 3" xfId="233"/>
    <cellStyle name="Cím 2 4" xfId="234"/>
    <cellStyle name="Cím 3" xfId="235"/>
    <cellStyle name="Cím 3 2" xfId="236"/>
    <cellStyle name="Cím 3 2 2" xfId="237"/>
    <cellStyle name="Cím 3 2 3" xfId="238"/>
    <cellStyle name="Cím 3 3" xfId="239"/>
    <cellStyle name="Cím 3 4" xfId="240"/>
    <cellStyle name="Címsor 1 2" xfId="241"/>
    <cellStyle name="Címsor 1 2 2" xfId="242"/>
    <cellStyle name="Címsor 1 2 2 2" xfId="243"/>
    <cellStyle name="Címsor 1 2 2 3" xfId="244"/>
    <cellStyle name="Címsor 1 2 3" xfId="245"/>
    <cellStyle name="Címsor 1 2 4" xfId="246"/>
    <cellStyle name="Címsor 1 3" xfId="247"/>
    <cellStyle name="Címsor 1 3 2" xfId="248"/>
    <cellStyle name="Címsor 1 3 2 2" xfId="249"/>
    <cellStyle name="Címsor 1 3 2 3" xfId="250"/>
    <cellStyle name="Címsor 1 3 3" xfId="251"/>
    <cellStyle name="Címsor 1 3 4" xfId="252"/>
    <cellStyle name="Címsor 2 2" xfId="253"/>
    <cellStyle name="Címsor 2 2 2" xfId="254"/>
    <cellStyle name="Címsor 2 2 2 2" xfId="255"/>
    <cellStyle name="Címsor 2 2 2 3" xfId="256"/>
    <cellStyle name="Címsor 2 2 3" xfId="257"/>
    <cellStyle name="Címsor 2 2 4" xfId="258"/>
    <cellStyle name="Címsor 2 3" xfId="259"/>
    <cellStyle name="Címsor 2 3 2" xfId="260"/>
    <cellStyle name="Címsor 2 3 2 2" xfId="261"/>
    <cellStyle name="Címsor 2 3 2 3" xfId="262"/>
    <cellStyle name="Címsor 2 3 3" xfId="263"/>
    <cellStyle name="Címsor 2 3 4" xfId="264"/>
    <cellStyle name="Címsor 3 2" xfId="265"/>
    <cellStyle name="Címsor 3 2 2" xfId="266"/>
    <cellStyle name="Címsor 3 2 2 2" xfId="267"/>
    <cellStyle name="Címsor 3 2 2 3" xfId="268"/>
    <cellStyle name="Címsor 3 2 3" xfId="269"/>
    <cellStyle name="Címsor 3 2 4" xfId="270"/>
    <cellStyle name="Címsor 3 3" xfId="271"/>
    <cellStyle name="Címsor 3 3 2" xfId="272"/>
    <cellStyle name="Címsor 3 3 2 2" xfId="273"/>
    <cellStyle name="Címsor 3 3 2 3" xfId="274"/>
    <cellStyle name="Címsor 3 3 3" xfId="275"/>
    <cellStyle name="Címsor 3 3 4" xfId="276"/>
    <cellStyle name="Címsor 4 2" xfId="277"/>
    <cellStyle name="Címsor 4 2 2" xfId="278"/>
    <cellStyle name="Címsor 4 2 2 2" xfId="279"/>
    <cellStyle name="Címsor 4 2 2 3" xfId="280"/>
    <cellStyle name="Címsor 4 2 3" xfId="281"/>
    <cellStyle name="Címsor 4 2 4" xfId="282"/>
    <cellStyle name="Címsor 4 3" xfId="283"/>
    <cellStyle name="Címsor 4 3 2" xfId="284"/>
    <cellStyle name="Címsor 4 3 2 2" xfId="285"/>
    <cellStyle name="Címsor 4 3 2 3" xfId="286"/>
    <cellStyle name="Címsor 4 3 3" xfId="287"/>
    <cellStyle name="Címsor 4 3 4" xfId="288"/>
    <cellStyle name="Ellenőrzőcella 2" xfId="289"/>
    <cellStyle name="Ellenőrzőcella 2 2" xfId="290"/>
    <cellStyle name="Ellenőrzőcella 2 2 2" xfId="291"/>
    <cellStyle name="Ellenőrzőcella 2 2 3" xfId="292"/>
    <cellStyle name="Ellenőrzőcella 2 3" xfId="293"/>
    <cellStyle name="Ellenőrzőcella 2 4" xfId="294"/>
    <cellStyle name="Ellenőrzőcella 3" xfId="295"/>
    <cellStyle name="Ellenőrzőcella 3 2" xfId="296"/>
    <cellStyle name="Ellenőrzőcella 3 2 2" xfId="297"/>
    <cellStyle name="Ellenőrzőcella 3 2 3" xfId="298"/>
    <cellStyle name="Ellenőrzőcella 3 3" xfId="299"/>
    <cellStyle name="Ellenőrzőcella 3 4" xfId="300"/>
    <cellStyle name="Ezres 2" xfId="301"/>
    <cellStyle name="Ezres 3" xfId="302"/>
    <cellStyle name="Figyelmeztetés 2" xfId="303"/>
    <cellStyle name="Figyelmeztetés 2 2" xfId="304"/>
    <cellStyle name="Figyelmeztetés 2 2 2" xfId="305"/>
    <cellStyle name="Figyelmeztetés 2 2 3" xfId="306"/>
    <cellStyle name="Figyelmeztetés 2 3" xfId="307"/>
    <cellStyle name="Figyelmeztetés 2 4" xfId="308"/>
    <cellStyle name="Figyelmeztetés 3" xfId="309"/>
    <cellStyle name="Figyelmeztetés 3 2" xfId="310"/>
    <cellStyle name="Figyelmeztetés 3 2 2" xfId="311"/>
    <cellStyle name="Figyelmeztetés 3 2 3" xfId="312"/>
    <cellStyle name="Figyelmeztetés 3 3" xfId="313"/>
    <cellStyle name="Figyelmeztetés 3 4" xfId="314"/>
    <cellStyle name="Hivatkozott cella 2" xfId="315"/>
    <cellStyle name="Hivatkozott cella 2 2" xfId="316"/>
    <cellStyle name="Hivatkozott cella 2 2 2" xfId="317"/>
    <cellStyle name="Hivatkozott cella 2 2 3" xfId="318"/>
    <cellStyle name="Hivatkozott cella 2 3" xfId="319"/>
    <cellStyle name="Hivatkozott cella 2 4" xfId="320"/>
    <cellStyle name="Hivatkozott cella 3" xfId="321"/>
    <cellStyle name="Hivatkozott cella 3 2" xfId="322"/>
    <cellStyle name="Hivatkozott cella 3 2 2" xfId="323"/>
    <cellStyle name="Hivatkozott cella 3 2 3" xfId="324"/>
    <cellStyle name="Hivatkozott cella 3 3" xfId="325"/>
    <cellStyle name="Hivatkozott cella 3 4" xfId="326"/>
    <cellStyle name="Jegyzet 2" xfId="327"/>
    <cellStyle name="Jegyzet 2 2" xfId="328"/>
    <cellStyle name="Jegyzet 2 2 2" xfId="329"/>
    <cellStyle name="Jegyzet 2 2 3" xfId="330"/>
    <cellStyle name="Jegyzet 2 3" xfId="331"/>
    <cellStyle name="Jegyzet 2 4" xfId="332"/>
    <cellStyle name="Jegyzet 3" xfId="333"/>
    <cellStyle name="Jegyzet 3 2" xfId="334"/>
    <cellStyle name="Jegyzet 3 2 2" xfId="335"/>
    <cellStyle name="Jegyzet 3 2 3" xfId="336"/>
    <cellStyle name="Jegyzet 3 3" xfId="337"/>
    <cellStyle name="Jegyzet 3 4" xfId="338"/>
    <cellStyle name="Jegyzet 4" xfId="339"/>
    <cellStyle name="Jelölőszín (1) 2" xfId="340"/>
    <cellStyle name="Jelölőszín (1) 2 2" xfId="341"/>
    <cellStyle name="Jelölőszín (1) 2 2 2" xfId="342"/>
    <cellStyle name="Jelölőszín (1) 2 2 3" xfId="343"/>
    <cellStyle name="Jelölőszín (1) 2 3" xfId="344"/>
    <cellStyle name="Jelölőszín (1) 2 4" xfId="345"/>
    <cellStyle name="Jelölőszín (1) 3" xfId="346"/>
    <cellStyle name="Jelölőszín (1) 3 2" xfId="347"/>
    <cellStyle name="Jelölőszín (1) 3 2 2" xfId="348"/>
    <cellStyle name="Jelölőszín (1) 3 2 3" xfId="349"/>
    <cellStyle name="Jelölőszín (1) 3 3" xfId="350"/>
    <cellStyle name="Jelölőszín (1) 3 4" xfId="351"/>
    <cellStyle name="Jelölőszín (2) 2" xfId="352"/>
    <cellStyle name="Jelölőszín (2) 2 2" xfId="353"/>
    <cellStyle name="Jelölőszín (2) 2 2 2" xfId="354"/>
    <cellStyle name="Jelölőszín (2) 2 2 3" xfId="355"/>
    <cellStyle name="Jelölőszín (2) 2 3" xfId="356"/>
    <cellStyle name="Jelölőszín (2) 2 4" xfId="357"/>
    <cellStyle name="Jelölőszín (2) 3" xfId="358"/>
    <cellStyle name="Jelölőszín (2) 3 2" xfId="359"/>
    <cellStyle name="Jelölőszín (2) 3 2 2" xfId="360"/>
    <cellStyle name="Jelölőszín (2) 3 2 3" xfId="361"/>
    <cellStyle name="Jelölőszín (2) 3 3" xfId="362"/>
    <cellStyle name="Jelölőszín (2) 3 4" xfId="363"/>
    <cellStyle name="Jelölőszín (3) 2" xfId="364"/>
    <cellStyle name="Jelölőszín (3) 2 2" xfId="365"/>
    <cellStyle name="Jelölőszín (3) 2 2 2" xfId="366"/>
    <cellStyle name="Jelölőszín (3) 2 2 3" xfId="367"/>
    <cellStyle name="Jelölőszín (3) 2 3" xfId="368"/>
    <cellStyle name="Jelölőszín (3) 2 4" xfId="369"/>
    <cellStyle name="Jelölőszín (3) 3" xfId="370"/>
    <cellStyle name="Jelölőszín (3) 3 2" xfId="371"/>
    <cellStyle name="Jelölőszín (3) 3 2 2" xfId="372"/>
    <cellStyle name="Jelölőszín (3) 3 2 3" xfId="373"/>
    <cellStyle name="Jelölőszín (3) 3 3" xfId="374"/>
    <cellStyle name="Jelölőszín (3) 3 4" xfId="375"/>
    <cellStyle name="Jelölőszín (4) 2" xfId="376"/>
    <cellStyle name="Jelölőszín (4) 2 2" xfId="377"/>
    <cellStyle name="Jelölőszín (4) 2 2 2" xfId="378"/>
    <cellStyle name="Jelölőszín (4) 2 2 3" xfId="379"/>
    <cellStyle name="Jelölőszín (4) 2 3" xfId="380"/>
    <cellStyle name="Jelölőszín (4) 2 4" xfId="381"/>
    <cellStyle name="Jelölőszín (4) 3" xfId="382"/>
    <cellStyle name="Jelölőszín (4) 3 2" xfId="383"/>
    <cellStyle name="Jelölőszín (4) 3 2 2" xfId="384"/>
    <cellStyle name="Jelölőszín (4) 3 2 3" xfId="385"/>
    <cellStyle name="Jelölőszín (4) 3 3" xfId="386"/>
    <cellStyle name="Jelölőszín (4) 3 4" xfId="387"/>
    <cellStyle name="Jelölőszín (5) 2" xfId="388"/>
    <cellStyle name="Jelölőszín (5) 2 2" xfId="389"/>
    <cellStyle name="Jelölőszín (5) 2 2 2" xfId="390"/>
    <cellStyle name="Jelölőszín (5) 2 2 3" xfId="391"/>
    <cellStyle name="Jelölőszín (5) 2 3" xfId="392"/>
    <cellStyle name="Jelölőszín (5) 2 4" xfId="393"/>
    <cellStyle name="Jelölőszín (5) 3" xfId="394"/>
    <cellStyle name="Jelölőszín (5) 3 2" xfId="395"/>
    <cellStyle name="Jelölőszín (5) 3 2 2" xfId="396"/>
    <cellStyle name="Jelölőszín (5) 3 2 3" xfId="397"/>
    <cellStyle name="Jelölőszín (5) 3 3" xfId="398"/>
    <cellStyle name="Jelölőszín (5) 3 4" xfId="399"/>
    <cellStyle name="Jelölőszín (6) 2" xfId="400"/>
    <cellStyle name="Jelölőszín (6) 2 2" xfId="401"/>
    <cellStyle name="Jelölőszín (6) 2 2 2" xfId="402"/>
    <cellStyle name="Jelölőszín (6) 2 2 3" xfId="403"/>
    <cellStyle name="Jelölőszín (6) 2 3" xfId="404"/>
    <cellStyle name="Jelölőszín (6) 2 4" xfId="405"/>
    <cellStyle name="Jelölőszín (6) 3" xfId="406"/>
    <cellStyle name="Jelölőszín (6) 3 2" xfId="407"/>
    <cellStyle name="Jelölőszín (6) 3 2 2" xfId="408"/>
    <cellStyle name="Jelölőszín (6) 3 2 3" xfId="409"/>
    <cellStyle name="Jelölőszín (6) 3 3" xfId="410"/>
    <cellStyle name="Jelölőszín (6) 3 4" xfId="411"/>
    <cellStyle name="Jó 2" xfId="412"/>
    <cellStyle name="Jó 2 2" xfId="413"/>
    <cellStyle name="Jó 2 2 2" xfId="414"/>
    <cellStyle name="Jó 2 2 3" xfId="415"/>
    <cellStyle name="Jó 2 3" xfId="416"/>
    <cellStyle name="Jó 2 4" xfId="417"/>
    <cellStyle name="Jó 3" xfId="418"/>
    <cellStyle name="Jó 3 2" xfId="419"/>
    <cellStyle name="Jó 3 2 2" xfId="420"/>
    <cellStyle name="Jó 3 2 3" xfId="421"/>
    <cellStyle name="Jó 3 3" xfId="422"/>
    <cellStyle name="Jó 3 4" xfId="423"/>
    <cellStyle name="Kimenet 2" xfId="424"/>
    <cellStyle name="Kimenet 2 2" xfId="425"/>
    <cellStyle name="Kimenet 2 2 2" xfId="426"/>
    <cellStyle name="Kimenet 2 2 3" xfId="427"/>
    <cellStyle name="Kimenet 2 3" xfId="428"/>
    <cellStyle name="Kimenet 2 4" xfId="429"/>
    <cellStyle name="Kimenet 3" xfId="430"/>
    <cellStyle name="Kimenet 3 2" xfId="431"/>
    <cellStyle name="Kimenet 3 2 2" xfId="432"/>
    <cellStyle name="Kimenet 3 2 3" xfId="433"/>
    <cellStyle name="Kimenet 3 3" xfId="434"/>
    <cellStyle name="Kimenet 3 4" xfId="435"/>
    <cellStyle name="Magyarázó szöveg 2" xfId="436"/>
    <cellStyle name="Magyarázó szöveg 2 2" xfId="437"/>
    <cellStyle name="Magyarázó szöveg 2 2 2" xfId="438"/>
    <cellStyle name="Magyarázó szöveg 2 2 3" xfId="439"/>
    <cellStyle name="Magyarázó szöveg 2 3" xfId="440"/>
    <cellStyle name="Magyarázó szöveg 2 4" xfId="441"/>
    <cellStyle name="Magyarázó szöveg 3" xfId="442"/>
    <cellStyle name="Magyarázó szöveg 3 2" xfId="443"/>
    <cellStyle name="Magyarázó szöveg 3 2 2" xfId="444"/>
    <cellStyle name="Magyarázó szöveg 3 2 3" xfId="445"/>
    <cellStyle name="Magyarázó szöveg 3 3" xfId="446"/>
    <cellStyle name="Magyarázó szöveg 3 4" xfId="447"/>
    <cellStyle name="Normál" xfId="0" builtinId="0"/>
    <cellStyle name="Normál 10" xfId="448"/>
    <cellStyle name="Normál 10 2" xfId="449"/>
    <cellStyle name="Normál 10 2 2" xfId="450"/>
    <cellStyle name="Normál 10 2 3" xfId="451"/>
    <cellStyle name="Normál 10 2 4" xfId="452"/>
    <cellStyle name="Normál 100" xfId="453"/>
    <cellStyle name="Normál 100 2" xfId="454"/>
    <cellStyle name="Normál 100 2 2" xfId="455"/>
    <cellStyle name="Normál 100 2 3" xfId="456"/>
    <cellStyle name="Normál 100 2 4" xfId="457"/>
    <cellStyle name="Normál 11 2" xfId="458"/>
    <cellStyle name="Normál 12" xfId="459"/>
    <cellStyle name="Normál 12 2" xfId="460"/>
    <cellStyle name="Normál 12 2 2" xfId="461"/>
    <cellStyle name="Normál 12 2 3" xfId="462"/>
    <cellStyle name="Normál 12 2 4" xfId="463"/>
    <cellStyle name="Normál 13 2" xfId="464"/>
    <cellStyle name="Normál 138" xfId="465"/>
    <cellStyle name="Normál 14" xfId="466"/>
    <cellStyle name="Normál 14 2" xfId="467"/>
    <cellStyle name="Normál 14 2 2" xfId="468"/>
    <cellStyle name="Normál 14 2 3" xfId="469"/>
    <cellStyle name="Normál 14 2 4" xfId="470"/>
    <cellStyle name="Normál 15 2" xfId="471"/>
    <cellStyle name="Normál 17 2" xfId="472"/>
    <cellStyle name="Normál 18" xfId="473"/>
    <cellStyle name="Normál 18 2" xfId="474"/>
    <cellStyle name="Normál 18 2 2" xfId="475"/>
    <cellStyle name="Normál 18 2 3" xfId="476"/>
    <cellStyle name="Normál 18 2 4" xfId="477"/>
    <cellStyle name="Normál 19" xfId="478"/>
    <cellStyle name="Normál 19 2" xfId="479"/>
    <cellStyle name="Normál 19 2 2" xfId="480"/>
    <cellStyle name="Normál 19 2 3" xfId="481"/>
    <cellStyle name="Normál 19 2 4" xfId="482"/>
    <cellStyle name="Normál 2" xfId="483"/>
    <cellStyle name="Normál 2 10" xfId="484"/>
    <cellStyle name="Normál 2 2" xfId="485"/>
    <cellStyle name="Normál 2 2 2" xfId="486"/>
    <cellStyle name="Normál 2 2 3" xfId="487"/>
    <cellStyle name="Normál 2 2 4" xfId="488"/>
    <cellStyle name="Normál 2 3" xfId="489"/>
    <cellStyle name="Normál 2 3 2" xfId="490"/>
    <cellStyle name="Normál 2 3_002_Magyarszék tápcsatorna zárt szakasz mennyiségek" xfId="491"/>
    <cellStyle name="Normál 2 4" xfId="492"/>
    <cellStyle name="Normál 2 4 2" xfId="493"/>
    <cellStyle name="Normál 2 5" xfId="494"/>
    <cellStyle name="Normál 2 6" xfId="495"/>
    <cellStyle name="Normál 2 7" xfId="496"/>
    <cellStyle name="Normál 2 8" xfId="497"/>
    <cellStyle name="Normál 2 9" xfId="498"/>
    <cellStyle name="Normál 21 2" xfId="499"/>
    <cellStyle name="Normál 21 2 2" xfId="500"/>
    <cellStyle name="Normál 21 2 3" xfId="501"/>
    <cellStyle name="Normál 21 2 4" xfId="502"/>
    <cellStyle name="Normál 22 2" xfId="503"/>
    <cellStyle name="Normál 22 2 2" xfId="504"/>
    <cellStyle name="Normál 22 2 3" xfId="505"/>
    <cellStyle name="Normál 22 2 4" xfId="506"/>
    <cellStyle name="Normál 23 2" xfId="507"/>
    <cellStyle name="Normál 23 2 2" xfId="508"/>
    <cellStyle name="Normál 23 2 3" xfId="509"/>
    <cellStyle name="Normál 23 2 4" xfId="510"/>
    <cellStyle name="Normál 24 2" xfId="511"/>
    <cellStyle name="Normál 24 2 2" xfId="512"/>
    <cellStyle name="Normál 24 2 3" xfId="513"/>
    <cellStyle name="Normál 24 2 4" xfId="514"/>
    <cellStyle name="Normál 25 2" xfId="515"/>
    <cellStyle name="Normál 25 2 2" xfId="516"/>
    <cellStyle name="Normál 25 2 3" xfId="517"/>
    <cellStyle name="Normál 25 2 4" xfId="518"/>
    <cellStyle name="Normál 26 2" xfId="519"/>
    <cellStyle name="Normál 26 2 2" xfId="520"/>
    <cellStyle name="Normál 26 2 3" xfId="521"/>
    <cellStyle name="Normál 26 2 4" xfId="522"/>
    <cellStyle name="Normál 27 2" xfId="523"/>
    <cellStyle name="Normál 27 2 2" xfId="524"/>
    <cellStyle name="Normál 27 2 3" xfId="525"/>
    <cellStyle name="Normál 27 2 4" xfId="526"/>
    <cellStyle name="Normál 28 2" xfId="527"/>
    <cellStyle name="Normál 28 2 2" xfId="528"/>
    <cellStyle name="Normál 28 2 3" xfId="529"/>
    <cellStyle name="Normál 28 2 4" xfId="530"/>
    <cellStyle name="Normál 29 2" xfId="531"/>
    <cellStyle name="Normál 29 2 2" xfId="532"/>
    <cellStyle name="Normál 29 2 3" xfId="533"/>
    <cellStyle name="Normál 29 2 4" xfId="534"/>
    <cellStyle name="Normál 3" xfId="535"/>
    <cellStyle name="Normál 3 2" xfId="536"/>
    <cellStyle name="Normál 3 3" xfId="537"/>
    <cellStyle name="Normál 3 4" xfId="538"/>
    <cellStyle name="Normál 30 2" xfId="539"/>
    <cellStyle name="Normál 30 2 2" xfId="540"/>
    <cellStyle name="Normál 30 2 3" xfId="541"/>
    <cellStyle name="Normál 30 2 4" xfId="542"/>
    <cellStyle name="Normál 31 2" xfId="543"/>
    <cellStyle name="Normál 31 2 2" xfId="544"/>
    <cellStyle name="Normál 31 2 3" xfId="545"/>
    <cellStyle name="Normál 31 2 4" xfId="546"/>
    <cellStyle name="Normál 32 2" xfId="547"/>
    <cellStyle name="Normál 32 2 2" xfId="548"/>
    <cellStyle name="Normál 32 2 3" xfId="549"/>
    <cellStyle name="Normál 32 2 4" xfId="550"/>
    <cellStyle name="Normál 33 2" xfId="551"/>
    <cellStyle name="Normál 33 2 2" xfId="552"/>
    <cellStyle name="Normál 33 2 3" xfId="553"/>
    <cellStyle name="Normál 33 2 4" xfId="554"/>
    <cellStyle name="Normál 34 2" xfId="555"/>
    <cellStyle name="Normál 34 2 2" xfId="556"/>
    <cellStyle name="Normál 34 2 3" xfId="557"/>
    <cellStyle name="Normál 34 2 4" xfId="558"/>
    <cellStyle name="Normál 35 2" xfId="559"/>
    <cellStyle name="Normál 35 2 2" xfId="560"/>
    <cellStyle name="Normál 35 2 3" xfId="561"/>
    <cellStyle name="Normál 35 2 4" xfId="562"/>
    <cellStyle name="Normál 36 2" xfId="563"/>
    <cellStyle name="Normál 36 2 2" xfId="564"/>
    <cellStyle name="Normál 36 2 3" xfId="565"/>
    <cellStyle name="Normál 36 2 4" xfId="566"/>
    <cellStyle name="Normál 37 2" xfId="567"/>
    <cellStyle name="Normál 37 2 2" xfId="568"/>
    <cellStyle name="Normál 37 2 3" xfId="569"/>
    <cellStyle name="Normál 37 2 4" xfId="570"/>
    <cellStyle name="Normál 38 2" xfId="571"/>
    <cellStyle name="Normál 38 2 2" xfId="572"/>
    <cellStyle name="Normál 38 2 3" xfId="573"/>
    <cellStyle name="Normál 38 2 4" xfId="574"/>
    <cellStyle name="Normál 39 2" xfId="575"/>
    <cellStyle name="Normál 39 2 2" xfId="576"/>
    <cellStyle name="Normál 39 2 3" xfId="577"/>
    <cellStyle name="Normál 39 2 4" xfId="578"/>
    <cellStyle name="Normál 4" xfId="579"/>
    <cellStyle name="Normál 4 2" xfId="580"/>
    <cellStyle name="Normál 4 3" xfId="581"/>
    <cellStyle name="Normál 4 3 2" xfId="582"/>
    <cellStyle name="Normál 4 3_002_Magyarszék tápcsatorna zárt szakasz mennyiségek" xfId="583"/>
    <cellStyle name="Normál 4_002_Magyarszék tápcsatorna zárt szakasz mennyiségek" xfId="584"/>
    <cellStyle name="Normál 40 2" xfId="585"/>
    <cellStyle name="Normál 40 2 2" xfId="586"/>
    <cellStyle name="Normál 40 2 3" xfId="587"/>
    <cellStyle name="Normál 40 2 4" xfId="588"/>
    <cellStyle name="Normál 41 2" xfId="589"/>
    <cellStyle name="Normál 41 2 2" xfId="590"/>
    <cellStyle name="Normál 41 2 3" xfId="591"/>
    <cellStyle name="Normál 41 2 4" xfId="592"/>
    <cellStyle name="Normál 42 2" xfId="593"/>
    <cellStyle name="Normál 42 2 2" xfId="594"/>
    <cellStyle name="Normál 42 2 3" xfId="595"/>
    <cellStyle name="Normál 42 2 4" xfId="596"/>
    <cellStyle name="Normál 43 2" xfId="597"/>
    <cellStyle name="Normál 43 2 2" xfId="598"/>
    <cellStyle name="Normál 43 2 3" xfId="599"/>
    <cellStyle name="Normál 43 2 4" xfId="600"/>
    <cellStyle name="Normál 44 2" xfId="601"/>
    <cellStyle name="Normál 44 2 2" xfId="602"/>
    <cellStyle name="Normál 44 2 3" xfId="603"/>
    <cellStyle name="Normál 44 2 4" xfId="604"/>
    <cellStyle name="Normál 45 2" xfId="605"/>
    <cellStyle name="Normál 45 2 2" xfId="606"/>
    <cellStyle name="Normál 45 2 3" xfId="607"/>
    <cellStyle name="Normál 45 2 4" xfId="608"/>
    <cellStyle name="Normál 46 2" xfId="609"/>
    <cellStyle name="Normál 46 2 2" xfId="610"/>
    <cellStyle name="Normál 46 2 3" xfId="611"/>
    <cellStyle name="Normál 46 2 4" xfId="612"/>
    <cellStyle name="Normál 47 2" xfId="613"/>
    <cellStyle name="Normál 47 2 2" xfId="614"/>
    <cellStyle name="Normál 47 2 3" xfId="615"/>
    <cellStyle name="Normál 47 2 4" xfId="616"/>
    <cellStyle name="Normál 48 2" xfId="617"/>
    <cellStyle name="Normál 48 2 2" xfId="618"/>
    <cellStyle name="Normál 48 2 3" xfId="619"/>
    <cellStyle name="Normál 48 2 4" xfId="620"/>
    <cellStyle name="Normál 49 2" xfId="621"/>
    <cellStyle name="Normál 49 2 2" xfId="622"/>
    <cellStyle name="Normál 49 2 3" xfId="623"/>
    <cellStyle name="Normál 49 2 4" xfId="624"/>
    <cellStyle name="Normál 5 2" xfId="625"/>
    <cellStyle name="Normál 50 2" xfId="626"/>
    <cellStyle name="Normál 50 2 2" xfId="627"/>
    <cellStyle name="Normál 50 2 3" xfId="628"/>
    <cellStyle name="Normál 50 2 4" xfId="629"/>
    <cellStyle name="Normál 51 2" xfId="630"/>
    <cellStyle name="Normál 51 2 2" xfId="631"/>
    <cellStyle name="Normál 51 2 3" xfId="632"/>
    <cellStyle name="Normál 51 2 4" xfId="633"/>
    <cellStyle name="Normál 52 2" xfId="634"/>
    <cellStyle name="Normál 52 2 2" xfId="635"/>
    <cellStyle name="Normál 52 2 3" xfId="636"/>
    <cellStyle name="Normál 52 2 4" xfId="637"/>
    <cellStyle name="Normál 53 2" xfId="638"/>
    <cellStyle name="Normál 53 2 2" xfId="639"/>
    <cellStyle name="Normál 53 2 3" xfId="640"/>
    <cellStyle name="Normál 53 2 4" xfId="641"/>
    <cellStyle name="Normál 54 2" xfId="642"/>
    <cellStyle name="Normál 54 2 2" xfId="643"/>
    <cellStyle name="Normál 54 2 3" xfId="644"/>
    <cellStyle name="Normál 54 2 4" xfId="645"/>
    <cellStyle name="Normál 55 2" xfId="646"/>
    <cellStyle name="Normál 55 2 2" xfId="647"/>
    <cellStyle name="Normál 55 2 3" xfId="648"/>
    <cellStyle name="Normál 55 2 4" xfId="649"/>
    <cellStyle name="Normál 56 2" xfId="650"/>
    <cellStyle name="Normál 56 2 2" xfId="651"/>
    <cellStyle name="Normál 56 2 3" xfId="652"/>
    <cellStyle name="Normál 56 2 4" xfId="653"/>
    <cellStyle name="Normál 57 2" xfId="654"/>
    <cellStyle name="Normál 57 2 2" xfId="655"/>
    <cellStyle name="Normál 57 2 3" xfId="656"/>
    <cellStyle name="Normál 57 2 4" xfId="657"/>
    <cellStyle name="Normál 58 2" xfId="658"/>
    <cellStyle name="Normál 58 2 2" xfId="659"/>
    <cellStyle name="Normál 58 2 3" xfId="660"/>
    <cellStyle name="Normál 58 2 4" xfId="661"/>
    <cellStyle name="Normál 59 2" xfId="662"/>
    <cellStyle name="Normál 59 2 2" xfId="663"/>
    <cellStyle name="Normál 59 2 3" xfId="664"/>
    <cellStyle name="Normál 59 2 4" xfId="665"/>
    <cellStyle name="Normál 6 2" xfId="666"/>
    <cellStyle name="Normál 60 2" xfId="667"/>
    <cellStyle name="Normál 60 2 2" xfId="668"/>
    <cellStyle name="Normál 60 2 3" xfId="669"/>
    <cellStyle name="Normál 60 2 4" xfId="670"/>
    <cellStyle name="Normál 61 2" xfId="671"/>
    <cellStyle name="Normál 61 2 2" xfId="672"/>
    <cellStyle name="Normál 61 2 3" xfId="673"/>
    <cellStyle name="Normál 61 2 4" xfId="674"/>
    <cellStyle name="Normál 62" xfId="675"/>
    <cellStyle name="Normál 62 2" xfId="676"/>
    <cellStyle name="Normál 62 2 2" xfId="677"/>
    <cellStyle name="Normál 62 2 3" xfId="678"/>
    <cellStyle name="Normál 62 2 4" xfId="679"/>
    <cellStyle name="Normál 63" xfId="680"/>
    <cellStyle name="Normál 63 2" xfId="681"/>
    <cellStyle name="Normál 63 2 2" xfId="682"/>
    <cellStyle name="Normál 63 2 3" xfId="683"/>
    <cellStyle name="Normál 63 2 4" xfId="684"/>
    <cellStyle name="Normál 65" xfId="685"/>
    <cellStyle name="Normál 65 2" xfId="686"/>
    <cellStyle name="Normál 65 2 2" xfId="687"/>
    <cellStyle name="Normál 65 2 3" xfId="688"/>
    <cellStyle name="Normál 65 2 4" xfId="689"/>
    <cellStyle name="Normál 66" xfId="690"/>
    <cellStyle name="Normál 66 2" xfId="691"/>
    <cellStyle name="Normál 66 2 2" xfId="692"/>
    <cellStyle name="Normál 66 2 3" xfId="693"/>
    <cellStyle name="Normál 66 2 4" xfId="694"/>
    <cellStyle name="Normál 67" xfId="695"/>
    <cellStyle name="Normál 67 2" xfId="696"/>
    <cellStyle name="Normál 67 2 2" xfId="697"/>
    <cellStyle name="Normál 67 2 3" xfId="698"/>
    <cellStyle name="Normál 67 2 4" xfId="699"/>
    <cellStyle name="Normál 68" xfId="700"/>
    <cellStyle name="Normál 68 2" xfId="701"/>
    <cellStyle name="Normál 68 2 2" xfId="702"/>
    <cellStyle name="Normál 68 2 3" xfId="703"/>
    <cellStyle name="Normál 68 2 4" xfId="704"/>
    <cellStyle name="Normál 69" xfId="705"/>
    <cellStyle name="Normál 69 2" xfId="706"/>
    <cellStyle name="Normál 69 2 2" xfId="707"/>
    <cellStyle name="Normál 69 2 3" xfId="708"/>
    <cellStyle name="Normál 69 2 4" xfId="709"/>
    <cellStyle name="Normál 7 2" xfId="710"/>
    <cellStyle name="Normál 70" xfId="711"/>
    <cellStyle name="Normál 70 2" xfId="712"/>
    <cellStyle name="Normál 70 2 2" xfId="713"/>
    <cellStyle name="Normál 70 2 3" xfId="714"/>
    <cellStyle name="Normál 70 2 4" xfId="715"/>
    <cellStyle name="Normál 71" xfId="716"/>
    <cellStyle name="Normál 71 2" xfId="717"/>
    <cellStyle name="Normál 71 2 2" xfId="718"/>
    <cellStyle name="Normál 71 2 3" xfId="719"/>
    <cellStyle name="Normál 71 2 4" xfId="720"/>
    <cellStyle name="Normál 72" xfId="721"/>
    <cellStyle name="Normál 72 2" xfId="722"/>
    <cellStyle name="Normál 72 2 2" xfId="723"/>
    <cellStyle name="Normál 72 2 3" xfId="724"/>
    <cellStyle name="Normál 72 2 4" xfId="725"/>
    <cellStyle name="Normál 73" xfId="726"/>
    <cellStyle name="Normál 73 2" xfId="727"/>
    <cellStyle name="Normál 73 2 2" xfId="728"/>
    <cellStyle name="Normál 73 2 3" xfId="729"/>
    <cellStyle name="Normál 73 2 4" xfId="730"/>
    <cellStyle name="Normál 74" xfId="731"/>
    <cellStyle name="Normál 74 2" xfId="732"/>
    <cellStyle name="Normál 74 2 2" xfId="733"/>
    <cellStyle name="Normál 74 2 3" xfId="734"/>
    <cellStyle name="Normál 74 2 4" xfId="735"/>
    <cellStyle name="Normál 75" xfId="736"/>
    <cellStyle name="Normál 75 2" xfId="737"/>
    <cellStyle name="Normál 75 2 2" xfId="738"/>
    <cellStyle name="Normál 75 2 3" xfId="739"/>
    <cellStyle name="Normál 75 2 4" xfId="740"/>
    <cellStyle name="Normál 76" xfId="741"/>
    <cellStyle name="Normál 76 2" xfId="742"/>
    <cellStyle name="Normál 76 2 2" xfId="743"/>
    <cellStyle name="Normál 76 2 3" xfId="744"/>
    <cellStyle name="Normál 76 2 4" xfId="745"/>
    <cellStyle name="Normál 77" xfId="746"/>
    <cellStyle name="Normál 77 2" xfId="747"/>
    <cellStyle name="Normál 77 2 2" xfId="748"/>
    <cellStyle name="Normál 77 2 3" xfId="749"/>
    <cellStyle name="Normál 77 2 4" xfId="750"/>
    <cellStyle name="Normál 78" xfId="751"/>
    <cellStyle name="Normál 78 2" xfId="752"/>
    <cellStyle name="Normál 78 2 2" xfId="753"/>
    <cellStyle name="Normál 78 2 3" xfId="754"/>
    <cellStyle name="Normál 78 2 4" xfId="755"/>
    <cellStyle name="Normál 79" xfId="756"/>
    <cellStyle name="Normál 79 2" xfId="757"/>
    <cellStyle name="Normál 79 2 2" xfId="758"/>
    <cellStyle name="Normál 79 2 3" xfId="759"/>
    <cellStyle name="Normál 79 2 4" xfId="760"/>
    <cellStyle name="Normál 8" xfId="761"/>
    <cellStyle name="Normál 8 2" xfId="762"/>
    <cellStyle name="Normál 8 2 2" xfId="763"/>
    <cellStyle name="Normál 8 2 3" xfId="764"/>
    <cellStyle name="Normál 8 2 4" xfId="765"/>
    <cellStyle name="Normál 80" xfId="766"/>
    <cellStyle name="Normál 80 2" xfId="767"/>
    <cellStyle name="Normál 80 2 2" xfId="768"/>
    <cellStyle name="Normál 80 2 3" xfId="769"/>
    <cellStyle name="Normál 80 2 4" xfId="770"/>
    <cellStyle name="Normál 81" xfId="771"/>
    <cellStyle name="Normál 81 2" xfId="772"/>
    <cellStyle name="Normál 81 2 2" xfId="773"/>
    <cellStyle name="Normál 81 2 3" xfId="774"/>
    <cellStyle name="Normál 81 2 4" xfId="775"/>
    <cellStyle name="Normál 82" xfId="776"/>
    <cellStyle name="Normál 82 2" xfId="777"/>
    <cellStyle name="Normál 82 2 2" xfId="778"/>
    <cellStyle name="Normál 82 2 3" xfId="779"/>
    <cellStyle name="Normál 82 2 4" xfId="780"/>
    <cellStyle name="Normál 83" xfId="781"/>
    <cellStyle name="Normál 83 2" xfId="782"/>
    <cellStyle name="Normál 83 2 2" xfId="783"/>
    <cellStyle name="Normál 83 2 3" xfId="784"/>
    <cellStyle name="Normál 83 2 4" xfId="785"/>
    <cellStyle name="Normál 84" xfId="786"/>
    <cellStyle name="Normál 84 2" xfId="787"/>
    <cellStyle name="Normál 84 2 2" xfId="788"/>
    <cellStyle name="Normál 84 2 3" xfId="789"/>
    <cellStyle name="Normál 84 2 4" xfId="790"/>
    <cellStyle name="Normál 85" xfId="791"/>
    <cellStyle name="Normál 85 2" xfId="792"/>
    <cellStyle name="Normál 85 2 2" xfId="793"/>
    <cellStyle name="Normál 85 2 3" xfId="794"/>
    <cellStyle name="Normál 85 2 4" xfId="795"/>
    <cellStyle name="Normál 86" xfId="796"/>
    <cellStyle name="Normál 86 2" xfId="797"/>
    <cellStyle name="Normál 86 2 2" xfId="798"/>
    <cellStyle name="Normál 86 2 3" xfId="799"/>
    <cellStyle name="Normál 86 2 4" xfId="800"/>
    <cellStyle name="Normál 87" xfId="801"/>
    <cellStyle name="Normál 87 2" xfId="802"/>
    <cellStyle name="Normál 87 2 2" xfId="803"/>
    <cellStyle name="Normál 87 2 3" xfId="804"/>
    <cellStyle name="Normál 87 2 4" xfId="805"/>
    <cellStyle name="Normál 88" xfId="806"/>
    <cellStyle name="Normál 88 2" xfId="807"/>
    <cellStyle name="Normál 88 2 2" xfId="808"/>
    <cellStyle name="Normál 88 2 3" xfId="809"/>
    <cellStyle name="Normál 88 2 4" xfId="810"/>
    <cellStyle name="Normál 89" xfId="811"/>
    <cellStyle name="Normál 89 2" xfId="812"/>
    <cellStyle name="Normál 89 2 2" xfId="813"/>
    <cellStyle name="Normál 89 2 3" xfId="814"/>
    <cellStyle name="Normál 89 2 4" xfId="815"/>
    <cellStyle name="Normál 9" xfId="816"/>
    <cellStyle name="Normál 9 2" xfId="817"/>
    <cellStyle name="Normál 9 2 2" xfId="818"/>
    <cellStyle name="Normál 9 2 3" xfId="819"/>
    <cellStyle name="Normál 9 2 4" xfId="820"/>
    <cellStyle name="Normál 90" xfId="821"/>
    <cellStyle name="Normál 90 2" xfId="822"/>
    <cellStyle name="Normál 90 2 2" xfId="823"/>
    <cellStyle name="Normál 90 2 3" xfId="824"/>
    <cellStyle name="Normál 90 2 4" xfId="825"/>
    <cellStyle name="Normál 91" xfId="826"/>
    <cellStyle name="Normál 91 2" xfId="827"/>
    <cellStyle name="Normál 91 2 2" xfId="828"/>
    <cellStyle name="Normál 91 2 3" xfId="829"/>
    <cellStyle name="Normál 91 2 4" xfId="830"/>
    <cellStyle name="Normál 92" xfId="831"/>
    <cellStyle name="Normál 92 2" xfId="832"/>
    <cellStyle name="Normál 92 2 2" xfId="833"/>
    <cellStyle name="Normál 92 2 3" xfId="834"/>
    <cellStyle name="Normál 92 2 4" xfId="835"/>
    <cellStyle name="Normál 93" xfId="836"/>
    <cellStyle name="Normál 93 2" xfId="837"/>
    <cellStyle name="Normál 93 2 2" xfId="838"/>
    <cellStyle name="Normál 93 2 3" xfId="839"/>
    <cellStyle name="Normál 93 2 4" xfId="840"/>
    <cellStyle name="Normál 94" xfId="841"/>
    <cellStyle name="Normál 94 2" xfId="842"/>
    <cellStyle name="Normál 94 2 2" xfId="843"/>
    <cellStyle name="Normál 94 2 3" xfId="844"/>
    <cellStyle name="Normál 94 2 4" xfId="845"/>
    <cellStyle name="Normál 95" xfId="846"/>
    <cellStyle name="Normál 95 2" xfId="847"/>
    <cellStyle name="Normál 95 2 2" xfId="848"/>
    <cellStyle name="Normál 95 2 3" xfId="849"/>
    <cellStyle name="Normál 95 2 4" xfId="850"/>
    <cellStyle name="Normál 96" xfId="851"/>
    <cellStyle name="Normál 96 2" xfId="852"/>
    <cellStyle name="Normál 96 2 2" xfId="853"/>
    <cellStyle name="Normál 96 2 3" xfId="854"/>
    <cellStyle name="Normál 96 2 4" xfId="855"/>
    <cellStyle name="Normál 97" xfId="856"/>
    <cellStyle name="Normál 97 2" xfId="857"/>
    <cellStyle name="Normál 97 2 2" xfId="858"/>
    <cellStyle name="Normál 97 2 3" xfId="859"/>
    <cellStyle name="Normál 97 2 4" xfId="860"/>
    <cellStyle name="Normál 98" xfId="861"/>
    <cellStyle name="Normál 98 2" xfId="862"/>
    <cellStyle name="Normál 98 2 2" xfId="863"/>
    <cellStyle name="Normál 98 2 3" xfId="864"/>
    <cellStyle name="Normál 98 2 4" xfId="865"/>
    <cellStyle name="Normál 99" xfId="866"/>
    <cellStyle name="Normál 99 2" xfId="867"/>
    <cellStyle name="Normál 99 2 2" xfId="868"/>
    <cellStyle name="Normál 99 2 3" xfId="869"/>
    <cellStyle name="Normál 99 2 4" xfId="870"/>
    <cellStyle name="Összesen 2" xfId="871"/>
    <cellStyle name="Összesen 2 2" xfId="872"/>
    <cellStyle name="Összesen 2 2 2" xfId="873"/>
    <cellStyle name="Összesen 2 2 3" xfId="874"/>
    <cellStyle name="Összesen 2 3" xfId="875"/>
    <cellStyle name="Összesen 2 4" xfId="876"/>
    <cellStyle name="Összesen 3" xfId="877"/>
    <cellStyle name="Összesen 3 2" xfId="878"/>
    <cellStyle name="Összesen 3 2 2" xfId="879"/>
    <cellStyle name="Összesen 3 2 3" xfId="880"/>
    <cellStyle name="Összesen 3 3" xfId="881"/>
    <cellStyle name="Összesen 3 4" xfId="882"/>
    <cellStyle name="Pénznem 2" xfId="883"/>
    <cellStyle name="Rossz 2" xfId="884"/>
    <cellStyle name="Rossz 2 2" xfId="885"/>
    <cellStyle name="Rossz 2 2 2" xfId="886"/>
    <cellStyle name="Rossz 2 2 3" xfId="887"/>
    <cellStyle name="Rossz 2 3" xfId="888"/>
    <cellStyle name="Rossz 2 4" xfId="889"/>
    <cellStyle name="Rossz 3" xfId="890"/>
    <cellStyle name="Rossz 3 2" xfId="891"/>
    <cellStyle name="Rossz 3 2 2" xfId="892"/>
    <cellStyle name="Rossz 3 2 3" xfId="893"/>
    <cellStyle name="Rossz 3 3" xfId="894"/>
    <cellStyle name="Rossz 3 4" xfId="895"/>
    <cellStyle name="Semleges 2" xfId="896"/>
    <cellStyle name="Semleges 2 2" xfId="897"/>
    <cellStyle name="Semleges 2 2 2" xfId="898"/>
    <cellStyle name="Semleges 2 2 3" xfId="899"/>
    <cellStyle name="Semleges 2 3" xfId="900"/>
    <cellStyle name="Semleges 2 4" xfId="901"/>
    <cellStyle name="Semleges 3" xfId="902"/>
    <cellStyle name="Semleges 3 2" xfId="903"/>
    <cellStyle name="Semleges 3 2 2" xfId="904"/>
    <cellStyle name="Semleges 3 2 3" xfId="905"/>
    <cellStyle name="Semleges 3 3" xfId="906"/>
    <cellStyle name="Semleges 3 4" xfId="907"/>
    <cellStyle name="Számítás 2" xfId="908"/>
    <cellStyle name="Számítás 2 2" xfId="909"/>
    <cellStyle name="Számítás 2 2 2" xfId="910"/>
    <cellStyle name="Számítás 2 2 3" xfId="911"/>
    <cellStyle name="Számítás 2 3" xfId="912"/>
    <cellStyle name="Számítás 2 4" xfId="913"/>
    <cellStyle name="Számítás 3" xfId="914"/>
    <cellStyle name="Számítás 3 2" xfId="915"/>
    <cellStyle name="Számítás 3 2 2" xfId="916"/>
    <cellStyle name="Számítás 3 2 3" xfId="917"/>
    <cellStyle name="Számítás 3 3" xfId="918"/>
    <cellStyle name="Számítás 3 4" xfId="919"/>
    <cellStyle name="Százalék 2" xfId="920"/>
    <cellStyle name="Százalék 2 2" xfId="9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view="pageBreakPreview" topLeftCell="A11" zoomScaleNormal="110" zoomScaleSheetLayoutView="100" workbookViewId="0">
      <selection activeCell="B43" sqref="B43"/>
    </sheetView>
  </sheetViews>
  <sheetFormatPr defaultRowHeight="14.4" x14ac:dyDescent="0.3"/>
  <cols>
    <col min="1" max="1" width="3.6640625" customWidth="1"/>
    <col min="2" max="3" width="43.6640625" customWidth="1"/>
    <col min="4" max="4" width="3.6640625" customWidth="1"/>
    <col min="5" max="5" width="9.88671875" customWidth="1"/>
  </cols>
  <sheetData>
    <row r="1" spans="1:4" ht="15" thickTop="1" x14ac:dyDescent="0.3">
      <c r="A1" s="38"/>
      <c r="B1" s="39"/>
      <c r="C1" s="40"/>
      <c r="D1" s="41"/>
    </row>
    <row r="2" spans="1:4" x14ac:dyDescent="0.3">
      <c r="A2" s="42"/>
      <c r="B2" s="43"/>
      <c r="C2" s="44"/>
      <c r="D2" s="45"/>
    </row>
    <row r="3" spans="1:4" x14ac:dyDescent="0.3">
      <c r="A3" s="42"/>
      <c r="B3" s="43"/>
      <c r="C3" s="44"/>
      <c r="D3" s="45"/>
    </row>
    <row r="4" spans="1:4" x14ac:dyDescent="0.3">
      <c r="A4" s="42"/>
      <c r="B4" s="43"/>
      <c r="C4" s="44"/>
      <c r="D4" s="45"/>
    </row>
    <row r="5" spans="1:4" x14ac:dyDescent="0.3">
      <c r="A5" s="42"/>
      <c r="B5" s="43"/>
      <c r="C5" s="44"/>
      <c r="D5" s="45"/>
    </row>
    <row r="6" spans="1:4" x14ac:dyDescent="0.3">
      <c r="A6" s="42"/>
      <c r="B6" s="43"/>
      <c r="C6" s="44"/>
      <c r="D6" s="45"/>
    </row>
    <row r="7" spans="1:4" x14ac:dyDescent="0.3">
      <c r="A7" s="42"/>
      <c r="B7" s="43"/>
      <c r="C7" s="44"/>
      <c r="D7" s="45"/>
    </row>
    <row r="8" spans="1:4" x14ac:dyDescent="0.3">
      <c r="A8" s="42"/>
      <c r="B8" s="43"/>
      <c r="C8" s="44"/>
      <c r="D8" s="45"/>
    </row>
    <row r="9" spans="1:4" x14ac:dyDescent="0.3">
      <c r="A9" s="42"/>
      <c r="B9" s="43"/>
      <c r="C9" s="44"/>
      <c r="D9" s="45"/>
    </row>
    <row r="10" spans="1:4" ht="50.1" customHeight="1" x14ac:dyDescent="0.3">
      <c r="A10" s="42"/>
      <c r="B10" s="102" t="s">
        <v>99</v>
      </c>
      <c r="C10" s="103"/>
      <c r="D10" s="45"/>
    </row>
    <row r="11" spans="1:4" ht="21" x14ac:dyDescent="0.3">
      <c r="A11" s="42"/>
      <c r="B11" s="104"/>
      <c r="C11" s="104"/>
      <c r="D11" s="45"/>
    </row>
    <row r="12" spans="1:4" ht="21" x14ac:dyDescent="0.3">
      <c r="A12" s="42"/>
      <c r="B12" s="104" t="s">
        <v>100</v>
      </c>
      <c r="C12" s="104"/>
      <c r="D12" s="45"/>
    </row>
    <row r="13" spans="1:4" x14ac:dyDescent="0.3">
      <c r="A13" s="42"/>
      <c r="B13" s="43"/>
      <c r="C13" s="44"/>
      <c r="D13" s="45"/>
    </row>
    <row r="14" spans="1:4" x14ac:dyDescent="0.3">
      <c r="A14" s="42"/>
      <c r="B14" s="43"/>
      <c r="C14" s="44"/>
      <c r="D14" s="45"/>
    </row>
    <row r="15" spans="1:4" x14ac:dyDescent="0.3">
      <c r="A15" s="42"/>
      <c r="B15" s="43"/>
      <c r="C15" s="44"/>
      <c r="D15" s="45"/>
    </row>
    <row r="16" spans="1:4" x14ac:dyDescent="0.3">
      <c r="A16" s="42"/>
      <c r="B16" s="43"/>
      <c r="C16" s="44"/>
      <c r="D16" s="45"/>
    </row>
    <row r="17" spans="1:4" x14ac:dyDescent="0.3">
      <c r="A17" s="42"/>
      <c r="B17" s="43"/>
      <c r="C17" s="44"/>
      <c r="D17" s="45"/>
    </row>
    <row r="18" spans="1:4" x14ac:dyDescent="0.3">
      <c r="A18" s="42"/>
      <c r="B18" s="43"/>
      <c r="C18" s="44"/>
      <c r="D18" s="45"/>
    </row>
    <row r="19" spans="1:4" ht="21" x14ac:dyDescent="0.3">
      <c r="A19" s="42"/>
      <c r="B19" s="104" t="s">
        <v>97</v>
      </c>
      <c r="C19" s="104"/>
      <c r="D19" s="45"/>
    </row>
    <row r="20" spans="1:4" x14ac:dyDescent="0.3">
      <c r="A20" s="42"/>
      <c r="B20" s="105"/>
      <c r="C20" s="105"/>
      <c r="D20" s="45"/>
    </row>
    <row r="21" spans="1:4" x14ac:dyDescent="0.3">
      <c r="A21" s="42"/>
      <c r="B21" s="43"/>
      <c r="C21" s="44"/>
      <c r="D21" s="45"/>
    </row>
    <row r="22" spans="1:4" x14ac:dyDescent="0.3">
      <c r="A22" s="42"/>
      <c r="B22" s="43"/>
      <c r="C22" s="44"/>
      <c r="D22" s="45"/>
    </row>
    <row r="23" spans="1:4" x14ac:dyDescent="0.3">
      <c r="A23" s="42"/>
      <c r="B23" s="43"/>
      <c r="C23" s="44"/>
      <c r="D23" s="45"/>
    </row>
    <row r="24" spans="1:4" x14ac:dyDescent="0.3">
      <c r="A24" s="42"/>
      <c r="B24" s="43"/>
      <c r="C24" s="44"/>
      <c r="D24" s="45"/>
    </row>
    <row r="25" spans="1:4" x14ac:dyDescent="0.3">
      <c r="A25" s="42"/>
      <c r="B25" s="43"/>
      <c r="C25" s="44"/>
      <c r="D25" s="45"/>
    </row>
    <row r="26" spans="1:4" x14ac:dyDescent="0.3">
      <c r="A26" s="42"/>
      <c r="B26" s="43"/>
      <c r="C26" s="44"/>
      <c r="D26" s="45"/>
    </row>
    <row r="27" spans="1:4" x14ac:dyDescent="0.3">
      <c r="A27" s="42"/>
      <c r="B27" s="43"/>
      <c r="C27" s="44"/>
      <c r="D27" s="45"/>
    </row>
    <row r="28" spans="1:4" x14ac:dyDescent="0.3">
      <c r="A28" s="42"/>
      <c r="B28" s="43"/>
      <c r="C28" s="44"/>
      <c r="D28" s="45"/>
    </row>
    <row r="29" spans="1:4" x14ac:dyDescent="0.3">
      <c r="A29" s="42"/>
      <c r="B29" s="43"/>
      <c r="C29" s="44"/>
      <c r="D29" s="45"/>
    </row>
    <row r="30" spans="1:4" x14ac:dyDescent="0.3">
      <c r="A30" s="42"/>
      <c r="B30" s="43"/>
      <c r="C30" s="44"/>
      <c r="D30" s="45"/>
    </row>
    <row r="31" spans="1:4" x14ac:dyDescent="0.3">
      <c r="A31" s="42"/>
      <c r="B31" s="43"/>
      <c r="C31" s="44"/>
      <c r="D31" s="45"/>
    </row>
    <row r="32" spans="1:4" x14ac:dyDescent="0.3">
      <c r="A32" s="42"/>
      <c r="B32" s="43"/>
      <c r="C32" s="44"/>
      <c r="D32" s="45"/>
    </row>
    <row r="33" spans="1:4" x14ac:dyDescent="0.3">
      <c r="A33" s="42"/>
      <c r="B33" s="43"/>
      <c r="C33" s="44"/>
      <c r="D33" s="45"/>
    </row>
    <row r="34" spans="1:4" x14ac:dyDescent="0.3">
      <c r="A34" s="42"/>
      <c r="B34" s="43"/>
      <c r="C34" s="44"/>
      <c r="D34" s="45"/>
    </row>
    <row r="35" spans="1:4" x14ac:dyDescent="0.3">
      <c r="A35" s="42"/>
      <c r="B35" s="43"/>
      <c r="C35" s="44"/>
      <c r="D35" s="45"/>
    </row>
    <row r="36" spans="1:4" x14ac:dyDescent="0.3">
      <c r="A36" s="42"/>
      <c r="B36" s="43"/>
      <c r="C36" s="44"/>
      <c r="D36" s="45"/>
    </row>
    <row r="37" spans="1:4" x14ac:dyDescent="0.3">
      <c r="A37" s="42"/>
      <c r="B37" s="43"/>
      <c r="C37" s="44"/>
      <c r="D37" s="45"/>
    </row>
    <row r="38" spans="1:4" x14ac:dyDescent="0.3">
      <c r="A38" s="42"/>
      <c r="B38" s="43"/>
      <c r="C38" s="44"/>
      <c r="D38" s="45"/>
    </row>
    <row r="39" spans="1:4" x14ac:dyDescent="0.3">
      <c r="A39" s="42"/>
      <c r="B39" s="43"/>
      <c r="C39" s="44"/>
      <c r="D39" s="45"/>
    </row>
    <row r="40" spans="1:4" ht="20.100000000000001" customHeight="1" x14ac:dyDescent="0.3">
      <c r="A40" s="42"/>
      <c r="B40" s="106" t="s">
        <v>101</v>
      </c>
      <c r="C40" s="106"/>
      <c r="D40" s="45"/>
    </row>
    <row r="41" spans="1:4" ht="20.100000000000001" customHeight="1" x14ac:dyDescent="0.3">
      <c r="A41" s="42"/>
      <c r="B41" s="101" t="s">
        <v>102</v>
      </c>
      <c r="C41" s="101"/>
      <c r="D41" s="45"/>
    </row>
    <row r="42" spans="1:4" ht="20.100000000000001" customHeight="1" x14ac:dyDescent="0.3">
      <c r="A42" s="42"/>
      <c r="B42" s="101" t="s">
        <v>192</v>
      </c>
      <c r="C42" s="101"/>
      <c r="D42" s="45"/>
    </row>
    <row r="43" spans="1:4" ht="30" customHeight="1" x14ac:dyDescent="0.3">
      <c r="A43" s="42"/>
      <c r="B43" s="46"/>
      <c r="C43" s="46"/>
      <c r="D43" s="45"/>
    </row>
    <row r="44" spans="1:4" x14ac:dyDescent="0.3">
      <c r="A44" s="42"/>
      <c r="B44" s="43"/>
      <c r="C44" s="44"/>
      <c r="D44" s="45"/>
    </row>
    <row r="45" spans="1:4" ht="32.4" thickBot="1" x14ac:dyDescent="0.55000000000000004">
      <c r="A45" s="47"/>
      <c r="B45" s="48"/>
      <c r="C45" s="49" t="s">
        <v>103</v>
      </c>
      <c r="D45" s="50"/>
    </row>
    <row r="46" spans="1:4" ht="15" thickTop="1" x14ac:dyDescent="0.3">
      <c r="C46" s="51"/>
    </row>
    <row r="47" spans="1:4" x14ac:dyDescent="0.3">
      <c r="C47" s="51"/>
    </row>
    <row r="48" spans="1:4" x14ac:dyDescent="0.3">
      <c r="C48" s="51"/>
    </row>
    <row r="49" spans="2:3" x14ac:dyDescent="0.3">
      <c r="C49" s="51"/>
    </row>
    <row r="50" spans="2:3" x14ac:dyDescent="0.3">
      <c r="C50" s="51"/>
    </row>
    <row r="51" spans="2:3" x14ac:dyDescent="0.3">
      <c r="C51" s="51"/>
    </row>
    <row r="60" spans="2:3" x14ac:dyDescent="0.3">
      <c r="C60" s="51"/>
    </row>
    <row r="63" spans="2:3" x14ac:dyDescent="0.3">
      <c r="B63" s="52"/>
      <c r="C63" s="53"/>
    </row>
    <row r="65" spans="2:3" x14ac:dyDescent="0.3">
      <c r="B65" s="52"/>
      <c r="C65" s="53"/>
    </row>
    <row r="71" spans="2:3" x14ac:dyDescent="0.3">
      <c r="B71" s="52"/>
      <c r="C71" s="53"/>
    </row>
    <row r="72" spans="2:3" x14ac:dyDescent="0.3">
      <c r="B72" s="52"/>
      <c r="C72" s="53"/>
    </row>
    <row r="73" spans="2:3" x14ac:dyDescent="0.3">
      <c r="B73" s="52"/>
      <c r="C73" s="53"/>
    </row>
    <row r="74" spans="2:3" x14ac:dyDescent="0.3">
      <c r="C74" s="51"/>
    </row>
    <row r="75" spans="2:3" x14ac:dyDescent="0.3">
      <c r="C75" s="51"/>
    </row>
    <row r="78" spans="2:3" x14ac:dyDescent="0.3">
      <c r="C78" s="51"/>
    </row>
    <row r="79" spans="2:3" x14ac:dyDescent="0.3">
      <c r="C79" s="51"/>
    </row>
    <row r="80" spans="2:3" x14ac:dyDescent="0.3">
      <c r="C80" s="51"/>
    </row>
    <row r="96" spans="2:3" x14ac:dyDescent="0.3">
      <c r="B96" s="52"/>
      <c r="C96" s="53"/>
    </row>
    <row r="106" spans="2:3" x14ac:dyDescent="0.3">
      <c r="B106" s="52"/>
      <c r="C106" s="54"/>
    </row>
    <row r="107" spans="2:3" x14ac:dyDescent="0.3">
      <c r="B107" s="52"/>
      <c r="C107" s="54"/>
    </row>
    <row r="109" spans="2:3" x14ac:dyDescent="0.3">
      <c r="B109" s="52"/>
      <c r="C109" s="55"/>
    </row>
    <row r="110" spans="2:3" x14ac:dyDescent="0.3">
      <c r="B110" s="52"/>
      <c r="C110" s="54"/>
    </row>
    <row r="111" spans="2:3" x14ac:dyDescent="0.3">
      <c r="B111" s="52"/>
      <c r="C111" s="54"/>
    </row>
    <row r="112" spans="2:3" x14ac:dyDescent="0.3">
      <c r="B112" s="52"/>
      <c r="C112" s="54"/>
    </row>
    <row r="113" spans="2:3" x14ac:dyDescent="0.3">
      <c r="B113" s="52"/>
      <c r="C113" s="54"/>
    </row>
  </sheetData>
  <mergeCells count="8">
    <mergeCell ref="B41:C41"/>
    <mergeCell ref="B42:C42"/>
    <mergeCell ref="B10:C10"/>
    <mergeCell ref="B11:C11"/>
    <mergeCell ref="B12:C12"/>
    <mergeCell ref="B19:C19"/>
    <mergeCell ref="B20:C20"/>
    <mergeCell ref="B40:C40"/>
  </mergeCells>
  <printOptions horizontalCentered="1"/>
  <pageMargins left="0.39370078740157483" right="0.39370078740157483" top="0.59055118110236227" bottom="0.59055118110236227" header="0.39370078740157483" footer="0.39370078740157483"/>
  <pageSetup paperSize="9" fitToHeight="1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5"/>
  <sheetViews>
    <sheetView tabSelected="1" view="pageBreakPreview" zoomScale="140" zoomScaleNormal="125" zoomScaleSheetLayoutView="140" workbookViewId="0">
      <selection activeCell="C9" sqref="C9"/>
    </sheetView>
  </sheetViews>
  <sheetFormatPr defaultColWidth="9.109375" defaultRowHeight="13.2" x14ac:dyDescent="0.25"/>
  <cols>
    <col min="1" max="1" width="3.6640625" style="10" customWidth="1"/>
    <col min="2" max="2" width="6.6640625" style="17" customWidth="1"/>
    <col min="3" max="3" width="50.6640625" style="17" customWidth="1"/>
    <col min="4" max="4" width="14.6640625" style="17" customWidth="1"/>
    <col min="5" max="5" width="14.6640625" style="16" customWidth="1"/>
    <col min="6" max="6" width="3.6640625" style="17" customWidth="1"/>
    <col min="7" max="7" width="9.109375" style="16"/>
    <col min="8" max="8" width="9.109375" style="17"/>
    <col min="9" max="9" width="9.109375" style="10"/>
    <col min="10" max="10" width="10.109375" style="10" bestFit="1" customWidth="1"/>
    <col min="11" max="16384" width="9.109375" style="10"/>
  </cols>
  <sheetData>
    <row r="1" spans="2:8" ht="54.9" customHeight="1" x14ac:dyDescent="0.25">
      <c r="B1" s="107" t="s">
        <v>99</v>
      </c>
      <c r="C1" s="107"/>
      <c r="D1" s="107"/>
      <c r="E1" s="107"/>
      <c r="F1" s="21"/>
      <c r="G1" s="19"/>
      <c r="H1" s="19"/>
    </row>
    <row r="2" spans="2:8" ht="13.8" x14ac:dyDescent="0.25">
      <c r="B2" s="24"/>
      <c r="C2" s="24"/>
      <c r="D2" s="24"/>
      <c r="E2" s="24"/>
      <c r="F2" s="9"/>
      <c r="G2" s="9"/>
      <c r="H2" s="9"/>
    </row>
    <row r="3" spans="2:8" ht="13.8" x14ac:dyDescent="0.25">
      <c r="B3" s="24"/>
      <c r="C3" s="24"/>
      <c r="D3" s="24"/>
      <c r="E3" s="24"/>
      <c r="F3" s="9"/>
      <c r="G3" s="9"/>
      <c r="H3" s="9"/>
    </row>
    <row r="4" spans="2:8" ht="15.75" customHeight="1" x14ac:dyDescent="0.25">
      <c r="B4" s="108" t="s">
        <v>97</v>
      </c>
      <c r="C4" s="108"/>
      <c r="D4" s="108"/>
      <c r="E4" s="108"/>
      <c r="F4" s="18"/>
      <c r="G4" s="20"/>
      <c r="H4" s="20"/>
    </row>
    <row r="5" spans="2:8" ht="13.8" x14ac:dyDescent="0.25">
      <c r="B5" s="25"/>
      <c r="C5" s="25"/>
      <c r="D5" s="26"/>
      <c r="E5" s="26"/>
      <c r="F5" s="11"/>
      <c r="G5" s="11"/>
      <c r="H5" s="11"/>
    </row>
    <row r="6" spans="2:8" ht="13.8" x14ac:dyDescent="0.25">
      <c r="B6" s="25"/>
      <c r="C6" s="25"/>
      <c r="D6" s="26"/>
      <c r="E6" s="26"/>
      <c r="F6" s="11"/>
      <c r="G6" s="11"/>
      <c r="H6" s="11"/>
    </row>
    <row r="7" spans="2:8" ht="13.8" x14ac:dyDescent="0.25">
      <c r="B7" s="25"/>
      <c r="C7" s="25"/>
      <c r="D7" s="26"/>
      <c r="E7" s="26"/>
      <c r="F7" s="11"/>
      <c r="G7" s="11"/>
      <c r="H7" s="11"/>
    </row>
    <row r="8" spans="2:8" ht="13.8" x14ac:dyDescent="0.25">
      <c r="B8" s="27" t="s">
        <v>104</v>
      </c>
      <c r="C8" s="25"/>
      <c r="D8" s="26"/>
      <c r="E8" s="26"/>
      <c r="F8" s="11"/>
      <c r="G8" s="11"/>
      <c r="H8" s="11"/>
    </row>
    <row r="9" spans="2:8" ht="13.8" x14ac:dyDescent="0.25">
      <c r="B9" s="27" t="s">
        <v>215</v>
      </c>
      <c r="C9" s="25"/>
      <c r="D9" s="26"/>
      <c r="E9" s="26"/>
      <c r="F9" s="11"/>
      <c r="G9" s="11"/>
      <c r="H9" s="11"/>
    </row>
    <row r="10" spans="2:8" ht="13.8" x14ac:dyDescent="0.25">
      <c r="B10" s="25"/>
      <c r="C10" s="25"/>
      <c r="D10" s="26"/>
      <c r="E10" s="26"/>
      <c r="F10" s="11"/>
      <c r="G10" s="11"/>
      <c r="H10" s="11"/>
    </row>
    <row r="11" spans="2:8" ht="13.8" x14ac:dyDescent="0.25">
      <c r="B11" s="25"/>
      <c r="C11" s="25"/>
      <c r="D11" s="26"/>
      <c r="E11" s="26"/>
      <c r="F11" s="11"/>
      <c r="G11" s="11"/>
      <c r="H11" s="11"/>
    </row>
    <row r="12" spans="2:8" ht="13.8" x14ac:dyDescent="0.25">
      <c r="B12" s="28"/>
      <c r="C12" s="28"/>
      <c r="D12" s="28"/>
      <c r="E12" s="28"/>
      <c r="F12" s="12"/>
      <c r="G12" s="12"/>
      <c r="H12" s="12"/>
    </row>
    <row r="13" spans="2:8" ht="20.100000000000001" customHeight="1" x14ac:dyDescent="0.25">
      <c r="B13" s="109" t="s">
        <v>98</v>
      </c>
      <c r="C13" s="109"/>
      <c r="D13" s="109"/>
      <c r="E13" s="109"/>
      <c r="F13" s="18"/>
      <c r="G13" s="20"/>
      <c r="H13" s="20"/>
    </row>
    <row r="14" spans="2:8" ht="13.8" x14ac:dyDescent="0.25">
      <c r="B14" s="29"/>
      <c r="C14" s="30"/>
      <c r="D14" s="30"/>
      <c r="E14" s="31"/>
      <c r="F14" s="13"/>
      <c r="G14" s="13"/>
      <c r="H14" s="13"/>
    </row>
    <row r="15" spans="2:8" ht="13.8" x14ac:dyDescent="0.25">
      <c r="B15" s="29"/>
      <c r="C15" s="30"/>
      <c r="D15" s="30"/>
      <c r="E15" s="31"/>
      <c r="F15" s="13"/>
      <c r="G15" s="13"/>
      <c r="H15" s="13"/>
    </row>
    <row r="16" spans="2:8" ht="35.1" customHeight="1" x14ac:dyDescent="0.25">
      <c r="B16" s="57" t="s">
        <v>27</v>
      </c>
      <c r="C16" s="58" t="s">
        <v>34</v>
      </c>
      <c r="D16" s="59" t="s">
        <v>191</v>
      </c>
      <c r="E16" s="59" t="s">
        <v>190</v>
      </c>
      <c r="F16" s="12"/>
      <c r="G16" s="13"/>
      <c r="H16" s="13"/>
    </row>
    <row r="17" spans="2:10" ht="15.6" x14ac:dyDescent="0.25">
      <c r="B17" s="60" t="str">
        <f>tételek!B2</f>
        <v>1</v>
      </c>
      <c r="C17" s="61" t="str">
        <f>tételek!C2</f>
        <v>VÍZTELENÍTÉS</v>
      </c>
      <c r="D17" s="62">
        <f>tételek!H5</f>
        <v>0</v>
      </c>
      <c r="E17" s="62">
        <f>tételek!I5</f>
        <v>0</v>
      </c>
      <c r="F17" s="12"/>
      <c r="G17" s="13"/>
      <c r="H17" s="13"/>
    </row>
    <row r="18" spans="2:10" ht="15.6" x14ac:dyDescent="0.25">
      <c r="B18" s="60" t="str">
        <f>tételek!B7</f>
        <v>2</v>
      </c>
      <c r="C18" s="61" t="str">
        <f>tételek!C7</f>
        <v>ZSALUZÁS</v>
      </c>
      <c r="D18" s="62">
        <f>tételek!H10</f>
        <v>0</v>
      </c>
      <c r="E18" s="62">
        <f>tételek!I10</f>
        <v>0</v>
      </c>
      <c r="F18" s="12"/>
      <c r="G18" s="13"/>
      <c r="H18" s="13"/>
    </row>
    <row r="19" spans="2:10" ht="15.6" x14ac:dyDescent="0.25">
      <c r="B19" s="60" t="str">
        <f>tételek!B12</f>
        <v>3</v>
      </c>
      <c r="C19" s="61" t="str">
        <f>tételek!C12</f>
        <v>KÖLTSÉGTÉRÍTÉS</v>
      </c>
      <c r="D19" s="62">
        <f>tételek!H18</f>
        <v>0</v>
      </c>
      <c r="E19" s="62">
        <f>tételek!I18</f>
        <v>0</v>
      </c>
      <c r="F19" s="12"/>
      <c r="G19" s="13"/>
      <c r="H19" s="13"/>
    </row>
    <row r="20" spans="2:10" ht="15.6" x14ac:dyDescent="0.25">
      <c r="B20" s="60" t="str">
        <f>tételek!B20</f>
        <v>4</v>
      </c>
      <c r="C20" s="61" t="str">
        <f>tételek!C20</f>
        <v>IRTÁSI MUNKA</v>
      </c>
      <c r="D20" s="62">
        <f>tételek!H28</f>
        <v>0</v>
      </c>
      <c r="E20" s="62">
        <f>tételek!I28</f>
        <v>0</v>
      </c>
      <c r="F20" s="12"/>
      <c r="G20" s="13"/>
      <c r="H20" s="13"/>
    </row>
    <row r="21" spans="2:10" ht="15.6" x14ac:dyDescent="0.25">
      <c r="B21" s="60" t="str">
        <f>tételek!B30</f>
        <v>5</v>
      </c>
      <c r="C21" s="61" t="str">
        <f>tételek!C30</f>
        <v>FÖLDMUNKA</v>
      </c>
      <c r="D21" s="62">
        <f>tételek!H48</f>
        <v>0</v>
      </c>
      <c r="E21" s="62">
        <f>tételek!I48</f>
        <v>0</v>
      </c>
      <c r="F21" s="12"/>
      <c r="G21" s="13"/>
      <c r="H21" s="13"/>
    </row>
    <row r="22" spans="2:10" ht="15.6" x14ac:dyDescent="0.25">
      <c r="B22" s="60" t="str">
        <f>tételek!B50</f>
        <v>6</v>
      </c>
      <c r="C22" s="61" t="str">
        <f>tételek!C50</f>
        <v>HELYSZÍNI BETON ÉS VASBETON MUNKÁK</v>
      </c>
      <c r="D22" s="62">
        <f>tételek!H59</f>
        <v>0</v>
      </c>
      <c r="E22" s="62">
        <f>tételek!I59</f>
        <v>0</v>
      </c>
      <c r="F22" s="12"/>
      <c r="G22" s="13"/>
      <c r="H22" s="13"/>
    </row>
    <row r="23" spans="2:10" ht="15.6" x14ac:dyDescent="0.25">
      <c r="B23" s="60" t="str">
        <f>tételek!B61</f>
        <v>7</v>
      </c>
      <c r="C23" s="61" t="str">
        <f>tételek!C61</f>
        <v>KÖZMŰ CSATORNAÉPÍTÉS</v>
      </c>
      <c r="D23" s="62">
        <f>tételek!H72</f>
        <v>0</v>
      </c>
      <c r="E23" s="62">
        <f>tételek!I72</f>
        <v>0</v>
      </c>
      <c r="F23" s="12"/>
      <c r="G23" s="13"/>
      <c r="H23" s="13"/>
    </row>
    <row r="24" spans="2:10" ht="15.6" x14ac:dyDescent="0.25">
      <c r="B24" s="60" t="str">
        <f>tételek!B74</f>
        <v>8</v>
      </c>
      <c r="C24" s="61" t="str">
        <f>tételek!C74</f>
        <v>ÁTERESZEK</v>
      </c>
      <c r="D24" s="62">
        <f>tételek!H76</f>
        <v>0</v>
      </c>
      <c r="E24" s="62">
        <f>tételek!I76</f>
        <v>0</v>
      </c>
      <c r="F24" s="12"/>
      <c r="G24" s="13"/>
      <c r="H24" s="13"/>
    </row>
    <row r="25" spans="2:10" ht="15.6" x14ac:dyDescent="0.25">
      <c r="B25" s="60" t="str">
        <f>tételek!B78</f>
        <v>9</v>
      </c>
      <c r="C25" s="61" t="str">
        <f>tételek!C78</f>
        <v>KERT ÉS PARKÉPÍTÉSI MUNKÁK</v>
      </c>
      <c r="D25" s="62">
        <f>tételek!H80</f>
        <v>0</v>
      </c>
      <c r="E25" s="62">
        <f>tételek!I80</f>
        <v>0</v>
      </c>
      <c r="F25" s="12"/>
      <c r="G25" s="13"/>
      <c r="H25" s="13"/>
    </row>
    <row r="26" spans="2:10" ht="24.9" customHeight="1" x14ac:dyDescent="0.25">
      <c r="B26" s="112" t="s">
        <v>188</v>
      </c>
      <c r="C26" s="112"/>
      <c r="D26" s="63">
        <f>SUM(D17:D25)</f>
        <v>0</v>
      </c>
      <c r="E26" s="63">
        <f>SUM(E17:E25)</f>
        <v>0</v>
      </c>
      <c r="F26" s="12"/>
      <c r="G26" s="13"/>
      <c r="H26" s="13"/>
      <c r="I26" s="14"/>
      <c r="J26" s="14"/>
    </row>
    <row r="27" spans="2:10" ht="24.9" customHeight="1" x14ac:dyDescent="0.25">
      <c r="B27" s="113" t="s">
        <v>58</v>
      </c>
      <c r="C27" s="113"/>
      <c r="D27" s="110">
        <f>SUM(D26+E26)</f>
        <v>0</v>
      </c>
      <c r="E27" s="110"/>
      <c r="F27" s="12"/>
      <c r="G27" s="13"/>
      <c r="H27" s="13"/>
      <c r="I27" s="14"/>
      <c r="J27" s="14"/>
    </row>
    <row r="28" spans="2:10" ht="24.9" customHeight="1" x14ac:dyDescent="0.25">
      <c r="B28" s="112" t="s">
        <v>28</v>
      </c>
      <c r="C28" s="112"/>
      <c r="D28" s="111">
        <f>ROUND(D27*0.27,0)</f>
        <v>0</v>
      </c>
      <c r="E28" s="111"/>
      <c r="F28" s="12"/>
      <c r="G28" s="13"/>
      <c r="H28" s="13"/>
    </row>
    <row r="29" spans="2:10" ht="24.9" customHeight="1" x14ac:dyDescent="0.25">
      <c r="B29" s="113" t="s">
        <v>189</v>
      </c>
      <c r="C29" s="113"/>
      <c r="D29" s="110">
        <f>SUM(D27:D28)</f>
        <v>0</v>
      </c>
      <c r="E29" s="110"/>
      <c r="F29" s="12"/>
      <c r="G29" s="13"/>
      <c r="H29" s="13"/>
      <c r="I29" s="14"/>
      <c r="J29" s="14"/>
    </row>
    <row r="30" spans="2:10" ht="13.8" x14ac:dyDescent="0.25">
      <c r="B30" s="32"/>
      <c r="C30" s="30"/>
      <c r="D30" s="30"/>
      <c r="E30" s="31"/>
      <c r="F30" s="33"/>
      <c r="G30" s="13"/>
      <c r="H30" s="13"/>
    </row>
    <row r="31" spans="2:10" ht="13.8" x14ac:dyDescent="0.25">
      <c r="B31" s="32"/>
      <c r="C31" s="30"/>
      <c r="D31" s="30"/>
      <c r="E31" s="31"/>
      <c r="F31" s="33"/>
      <c r="G31" s="13"/>
      <c r="H31" s="13"/>
    </row>
    <row r="32" spans="2:10" ht="13.8" x14ac:dyDescent="0.25">
      <c r="B32" s="32"/>
      <c r="C32" s="30"/>
      <c r="D32" s="30"/>
      <c r="E32" s="31"/>
      <c r="F32" s="33"/>
      <c r="G32" s="13"/>
      <c r="H32" s="13"/>
    </row>
    <row r="33" spans="2:8" ht="13.8" x14ac:dyDescent="0.25">
      <c r="B33" s="32"/>
      <c r="C33" s="30"/>
      <c r="D33" s="30"/>
      <c r="E33" s="31"/>
      <c r="F33" s="33"/>
      <c r="G33" s="13"/>
      <c r="H33" s="13"/>
    </row>
    <row r="34" spans="2:8" ht="13.8" x14ac:dyDescent="0.25">
      <c r="B34" s="32"/>
      <c r="C34" s="30"/>
      <c r="D34" s="30"/>
      <c r="E34" s="31"/>
      <c r="F34" s="33"/>
      <c r="G34" s="13"/>
      <c r="H34" s="13"/>
    </row>
    <row r="35" spans="2:8" ht="13.8" x14ac:dyDescent="0.25">
      <c r="B35" s="29"/>
      <c r="C35" s="30"/>
      <c r="D35" s="30"/>
      <c r="E35" s="31"/>
      <c r="F35" s="33"/>
      <c r="G35" s="13"/>
      <c r="H35" s="15"/>
    </row>
    <row r="36" spans="2:8" ht="27.6" x14ac:dyDescent="0.25">
      <c r="B36" s="32" t="s">
        <v>29</v>
      </c>
      <c r="C36" s="30"/>
      <c r="D36" s="30"/>
      <c r="E36" s="34"/>
      <c r="F36" s="35"/>
    </row>
    <row r="37" spans="2:8" ht="13.8" x14ac:dyDescent="0.25">
      <c r="B37" s="32"/>
      <c r="C37" s="30"/>
      <c r="D37" s="30"/>
      <c r="E37" s="34"/>
      <c r="F37" s="35"/>
    </row>
    <row r="38" spans="2:8" ht="13.8" x14ac:dyDescent="0.25">
      <c r="B38" s="35"/>
      <c r="C38" s="35"/>
      <c r="D38" s="35"/>
      <c r="E38" s="34"/>
      <c r="F38" s="35"/>
    </row>
    <row r="39" spans="2:8" ht="13.8" x14ac:dyDescent="0.25">
      <c r="B39" s="35"/>
      <c r="C39" s="35"/>
      <c r="D39" s="35"/>
      <c r="E39" s="34"/>
      <c r="F39" s="35"/>
    </row>
    <row r="40" spans="2:8" ht="13.8" x14ac:dyDescent="0.25">
      <c r="B40" s="35"/>
      <c r="C40" s="35"/>
      <c r="D40" s="35"/>
      <c r="E40" s="34"/>
      <c r="F40" s="35"/>
    </row>
    <row r="41" spans="2:8" ht="13.8" x14ac:dyDescent="0.25">
      <c r="B41" s="35"/>
      <c r="C41" s="35"/>
      <c r="D41" s="35"/>
      <c r="E41" s="34"/>
      <c r="F41" s="35"/>
    </row>
    <row r="42" spans="2:8" ht="13.8" x14ac:dyDescent="0.25">
      <c r="B42" s="35"/>
      <c r="C42" s="35"/>
      <c r="D42" s="35"/>
      <c r="E42" s="34"/>
      <c r="F42" s="35"/>
    </row>
    <row r="43" spans="2:8" ht="13.8" x14ac:dyDescent="0.25">
      <c r="B43" s="35"/>
      <c r="C43" s="35"/>
      <c r="D43" s="35"/>
      <c r="E43" s="36"/>
      <c r="F43" s="34"/>
      <c r="G43" s="10"/>
      <c r="H43" s="10"/>
    </row>
    <row r="44" spans="2:8" ht="13.8" x14ac:dyDescent="0.25">
      <c r="B44" s="35"/>
      <c r="C44" s="35"/>
      <c r="D44" s="35"/>
      <c r="E44" s="37"/>
      <c r="F44" s="34"/>
      <c r="G44" s="10"/>
      <c r="H44" s="10"/>
    </row>
    <row r="45" spans="2:8" ht="13.8" x14ac:dyDescent="0.25">
      <c r="B45" s="35"/>
      <c r="C45" s="35"/>
      <c r="D45" s="35"/>
      <c r="E45" s="34"/>
      <c r="F45" s="35"/>
    </row>
  </sheetData>
  <mergeCells count="10">
    <mergeCell ref="D29:E29"/>
    <mergeCell ref="B26:C26"/>
    <mergeCell ref="B27:C27"/>
    <mergeCell ref="B28:C28"/>
    <mergeCell ref="B29:C29"/>
    <mergeCell ref="B1:E1"/>
    <mergeCell ref="B4:E4"/>
    <mergeCell ref="B13:E13"/>
    <mergeCell ref="D27:E27"/>
    <mergeCell ref="D28:E28"/>
  </mergeCells>
  <phoneticPr fontId="5" type="noConversion"/>
  <printOptions horizontalCentered="1"/>
  <pageMargins left="0.39370078740157483" right="0.39370078740157483" top="0.59055118110236227" bottom="0.59055118110236227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view="pageBreakPreview" zoomScale="140" zoomScaleNormal="140" zoomScaleSheetLayoutView="140" workbookViewId="0">
      <pane xSplit="9" ySplit="1" topLeftCell="J2" activePane="bottomRight" state="frozen"/>
      <selection activeCell="A108" sqref="A108"/>
      <selection pane="topRight" activeCell="A108" sqref="A108"/>
      <selection pane="bottomLeft" activeCell="A108" sqref="A108"/>
      <selection pane="bottomRight" activeCell="A2" sqref="A2"/>
    </sheetView>
  </sheetViews>
  <sheetFormatPr defaultColWidth="9.109375" defaultRowHeight="13.2" x14ac:dyDescent="0.25"/>
  <cols>
    <col min="1" max="1" width="4.33203125" style="8" customWidth="1"/>
    <col min="2" max="2" width="8.6640625" style="8" customWidth="1"/>
    <col min="3" max="3" width="32.6640625" style="5" customWidth="1"/>
    <col min="4" max="4" width="7.33203125" style="2" customWidth="1"/>
    <col min="5" max="5" width="6.33203125" style="3" customWidth="1"/>
    <col min="6" max="7" width="8.33203125" style="4" customWidth="1"/>
    <col min="8" max="8" width="9.6640625" style="4" customWidth="1"/>
    <col min="9" max="9" width="9.6640625" style="6" customWidth="1"/>
    <col min="10" max="10" width="19.33203125" style="1" customWidth="1"/>
    <col min="11" max="11" width="16.6640625" style="1" customWidth="1"/>
    <col min="12" max="12" width="15.5546875" style="1" customWidth="1"/>
    <col min="13" max="16384" width="9.109375" style="1"/>
  </cols>
  <sheetData>
    <row r="1" spans="1:9" ht="27.6" x14ac:dyDescent="0.25">
      <c r="A1" s="67" t="s">
        <v>182</v>
      </c>
      <c r="B1" s="68" t="s">
        <v>32</v>
      </c>
      <c r="C1" s="69" t="s">
        <v>183</v>
      </c>
      <c r="D1" s="69" t="s">
        <v>60</v>
      </c>
      <c r="E1" s="70" t="s">
        <v>61</v>
      </c>
      <c r="F1" s="71" t="s">
        <v>184</v>
      </c>
      <c r="G1" s="71" t="s">
        <v>185</v>
      </c>
      <c r="H1" s="71" t="s">
        <v>186</v>
      </c>
      <c r="I1" s="72" t="s">
        <v>187</v>
      </c>
    </row>
    <row r="2" spans="1:9" ht="18.75" customHeight="1" x14ac:dyDescent="0.25">
      <c r="A2" s="75"/>
      <c r="B2" s="76" t="s">
        <v>30</v>
      </c>
      <c r="C2" s="91" t="s">
        <v>0</v>
      </c>
      <c r="D2" s="77"/>
      <c r="E2" s="77"/>
      <c r="F2" s="78"/>
      <c r="G2" s="78"/>
      <c r="H2" s="78"/>
      <c r="I2" s="79"/>
    </row>
    <row r="3" spans="1:9" ht="41.4" x14ac:dyDescent="0.25">
      <c r="A3" s="80" t="s">
        <v>30</v>
      </c>
      <c r="B3" s="81" t="s">
        <v>33</v>
      </c>
      <c r="C3" s="82" t="s">
        <v>1</v>
      </c>
      <c r="D3" s="83">
        <v>200</v>
      </c>
      <c r="E3" s="84" t="s">
        <v>3</v>
      </c>
      <c r="F3" s="85"/>
      <c r="G3" s="85"/>
      <c r="H3" s="86">
        <f>ROUND(D3*F3,0)</f>
        <v>0</v>
      </c>
      <c r="I3" s="86">
        <f>ROUND(D3*G3,0)</f>
        <v>0</v>
      </c>
    </row>
    <row r="4" spans="1:9" ht="41.4" x14ac:dyDescent="0.25">
      <c r="A4" s="80" t="s">
        <v>31</v>
      </c>
      <c r="B4" s="81" t="s">
        <v>35</v>
      </c>
      <c r="C4" s="82" t="s">
        <v>2</v>
      </c>
      <c r="D4" s="83">
        <v>100</v>
      </c>
      <c r="E4" s="84" t="s">
        <v>3</v>
      </c>
      <c r="F4" s="85"/>
      <c r="G4" s="85"/>
      <c r="H4" s="86">
        <f>ROUND(D4*F4,0)</f>
        <v>0</v>
      </c>
      <c r="I4" s="86">
        <f>ROUND(D4*G4,0)</f>
        <v>0</v>
      </c>
    </row>
    <row r="5" spans="1:9" ht="18.75" customHeight="1" x14ac:dyDescent="0.25">
      <c r="A5" s="75"/>
      <c r="B5" s="89"/>
      <c r="C5" s="114" t="s">
        <v>15</v>
      </c>
      <c r="D5" s="115"/>
      <c r="E5" s="116"/>
      <c r="F5" s="78"/>
      <c r="G5" s="78"/>
      <c r="H5" s="90">
        <f>SUM(H3:H4)</f>
        <v>0</v>
      </c>
      <c r="I5" s="90">
        <f>SUM(I3:I4)</f>
        <v>0</v>
      </c>
    </row>
    <row r="6" spans="1:9" ht="18.75" customHeight="1" x14ac:dyDescent="0.25">
      <c r="A6" s="87"/>
      <c r="B6" s="64"/>
      <c r="C6" s="65"/>
      <c r="D6" s="65"/>
      <c r="E6" s="65"/>
      <c r="F6" s="66"/>
      <c r="G6" s="66"/>
      <c r="H6" s="66"/>
      <c r="I6" s="88"/>
    </row>
    <row r="7" spans="1:9" ht="18.75" customHeight="1" x14ac:dyDescent="0.25">
      <c r="A7" s="75"/>
      <c r="B7" s="76" t="s">
        <v>31</v>
      </c>
      <c r="C7" s="91" t="s">
        <v>4</v>
      </c>
      <c r="D7" s="77"/>
      <c r="E7" s="77"/>
      <c r="F7" s="78"/>
      <c r="G7" s="78"/>
      <c r="H7" s="78"/>
      <c r="I7" s="79"/>
    </row>
    <row r="8" spans="1:9" ht="27.6" x14ac:dyDescent="0.25">
      <c r="A8" s="80" t="s">
        <v>38</v>
      </c>
      <c r="B8" s="81" t="s">
        <v>36</v>
      </c>
      <c r="C8" s="82" t="s">
        <v>5</v>
      </c>
      <c r="D8" s="92">
        <v>13.6</v>
      </c>
      <c r="E8" s="84" t="s">
        <v>37</v>
      </c>
      <c r="F8" s="85"/>
      <c r="G8" s="85"/>
      <c r="H8" s="86">
        <f>ROUND(D8*F8,0)</f>
        <v>0</v>
      </c>
      <c r="I8" s="86">
        <f>ROUND(D8*G8,0)</f>
        <v>0</v>
      </c>
    </row>
    <row r="9" spans="1:9" ht="41.4" x14ac:dyDescent="0.25">
      <c r="A9" s="80" t="s">
        <v>43</v>
      </c>
      <c r="B9" s="81" t="s">
        <v>66</v>
      </c>
      <c r="C9" s="82" t="s">
        <v>67</v>
      </c>
      <c r="D9" s="92">
        <v>139.97999999999999</v>
      </c>
      <c r="E9" s="84" t="s">
        <v>37</v>
      </c>
      <c r="F9" s="85"/>
      <c r="G9" s="85"/>
      <c r="H9" s="86">
        <f>ROUND(D9*F9,0)</f>
        <v>0</v>
      </c>
      <c r="I9" s="86">
        <f>ROUND(D9*G9,0)</f>
        <v>0</v>
      </c>
    </row>
    <row r="10" spans="1:9" ht="18.75" customHeight="1" x14ac:dyDescent="0.25">
      <c r="A10" s="75"/>
      <c r="B10" s="89"/>
      <c r="C10" s="114" t="s">
        <v>16</v>
      </c>
      <c r="D10" s="115"/>
      <c r="E10" s="116"/>
      <c r="F10" s="78"/>
      <c r="G10" s="78"/>
      <c r="H10" s="90">
        <f>SUM(H8:H9)</f>
        <v>0</v>
      </c>
      <c r="I10" s="90">
        <f>SUM(I8:I9)</f>
        <v>0</v>
      </c>
    </row>
    <row r="11" spans="1:9" ht="18.75" customHeight="1" x14ac:dyDescent="0.25">
      <c r="A11" s="73"/>
      <c r="B11" s="22"/>
      <c r="C11" s="23"/>
      <c r="D11" s="23"/>
      <c r="E11" s="23"/>
      <c r="F11" s="56"/>
      <c r="G11" s="56"/>
      <c r="H11" s="56"/>
      <c r="I11" s="74"/>
    </row>
    <row r="12" spans="1:9" ht="18.75" customHeight="1" x14ac:dyDescent="0.25">
      <c r="A12" s="75"/>
      <c r="B12" s="76" t="s">
        <v>38</v>
      </c>
      <c r="C12" s="91" t="s">
        <v>21</v>
      </c>
      <c r="D12" s="77"/>
      <c r="E12" s="77"/>
      <c r="F12" s="78"/>
      <c r="G12" s="78"/>
      <c r="H12" s="78"/>
      <c r="I12" s="79"/>
    </row>
    <row r="13" spans="1:9" ht="55.2" x14ac:dyDescent="0.25">
      <c r="A13" s="80" t="s">
        <v>44</v>
      </c>
      <c r="B13" s="81" t="s">
        <v>39</v>
      </c>
      <c r="C13" s="82" t="s">
        <v>59</v>
      </c>
      <c r="D13" s="93">
        <v>1</v>
      </c>
      <c r="E13" s="84" t="s">
        <v>22</v>
      </c>
      <c r="F13" s="85"/>
      <c r="G13" s="85"/>
      <c r="H13" s="86">
        <f>ROUND(D13*F13,0)</f>
        <v>0</v>
      </c>
      <c r="I13" s="86">
        <f>ROUND(D13*G13,0)</f>
        <v>0</v>
      </c>
    </row>
    <row r="14" spans="1:9" ht="27.6" x14ac:dyDescent="0.25">
      <c r="A14" s="80" t="s">
        <v>45</v>
      </c>
      <c r="B14" s="81" t="s">
        <v>40</v>
      </c>
      <c r="C14" s="82" t="s">
        <v>105</v>
      </c>
      <c r="D14" s="93">
        <v>1</v>
      </c>
      <c r="E14" s="84" t="s">
        <v>13</v>
      </c>
      <c r="F14" s="85"/>
      <c r="G14" s="85"/>
      <c r="H14" s="86">
        <f>ROUND(D14*F14,0)</f>
        <v>0</v>
      </c>
      <c r="I14" s="86">
        <f>ROUND(D14*G14,0)</f>
        <v>0</v>
      </c>
    </row>
    <row r="15" spans="1:9" ht="27.6" x14ac:dyDescent="0.25">
      <c r="A15" s="80" t="s">
        <v>46</v>
      </c>
      <c r="B15" s="81" t="s">
        <v>41</v>
      </c>
      <c r="C15" s="82" t="s">
        <v>42</v>
      </c>
      <c r="D15" s="93">
        <v>2</v>
      </c>
      <c r="E15" s="84" t="s">
        <v>23</v>
      </c>
      <c r="F15" s="85"/>
      <c r="G15" s="85"/>
      <c r="H15" s="86">
        <f>ROUND(D15*F15,0)</f>
        <v>0</v>
      </c>
      <c r="I15" s="86">
        <f>ROUND(D15*G15,0)</f>
        <v>0</v>
      </c>
    </row>
    <row r="16" spans="1:9" ht="41.4" x14ac:dyDescent="0.25">
      <c r="A16" s="80" t="s">
        <v>54</v>
      </c>
      <c r="B16" s="81" t="s">
        <v>68</v>
      </c>
      <c r="C16" s="82" t="s">
        <v>106</v>
      </c>
      <c r="D16" s="93">
        <v>1</v>
      </c>
      <c r="E16" s="84" t="s">
        <v>23</v>
      </c>
      <c r="F16" s="85"/>
      <c r="G16" s="85"/>
      <c r="H16" s="86">
        <f>ROUND(D16*F16,0)</f>
        <v>0</v>
      </c>
      <c r="I16" s="86">
        <f>ROUND(D16*G16,0)</f>
        <v>0</v>
      </c>
    </row>
    <row r="17" spans="1:9" ht="69" x14ac:dyDescent="0.25">
      <c r="A17" s="80" t="s">
        <v>55</v>
      </c>
      <c r="B17" s="81" t="s">
        <v>107</v>
      </c>
      <c r="C17" s="82" t="s">
        <v>108</v>
      </c>
      <c r="D17" s="93">
        <v>1</v>
      </c>
      <c r="E17" s="84" t="s">
        <v>22</v>
      </c>
      <c r="F17" s="85"/>
      <c r="G17" s="85"/>
      <c r="H17" s="86">
        <f>ROUND(D17*F17,0)</f>
        <v>0</v>
      </c>
      <c r="I17" s="86">
        <f>ROUND(D17*G17,0)</f>
        <v>0</v>
      </c>
    </row>
    <row r="18" spans="1:9" ht="18.75" customHeight="1" x14ac:dyDescent="0.25">
      <c r="A18" s="75"/>
      <c r="B18" s="89"/>
      <c r="C18" s="114" t="s">
        <v>24</v>
      </c>
      <c r="D18" s="115"/>
      <c r="E18" s="116"/>
      <c r="F18" s="78"/>
      <c r="G18" s="78"/>
      <c r="H18" s="90">
        <f>SUM(H13:H17)</f>
        <v>0</v>
      </c>
      <c r="I18" s="90">
        <f>SUM(I13:I17)</f>
        <v>0</v>
      </c>
    </row>
    <row r="19" spans="1:9" ht="18.75" customHeight="1" x14ac:dyDescent="0.25">
      <c r="A19" s="73"/>
      <c r="B19" s="22"/>
      <c r="C19" s="23"/>
      <c r="D19" s="23"/>
      <c r="E19" s="23"/>
      <c r="F19" s="56"/>
      <c r="G19" s="56"/>
      <c r="H19" s="56"/>
      <c r="I19" s="74"/>
    </row>
    <row r="20" spans="1:9" ht="18.75" customHeight="1" x14ac:dyDescent="0.25">
      <c r="A20" s="75"/>
      <c r="B20" s="76" t="s">
        <v>43</v>
      </c>
      <c r="C20" s="91" t="s">
        <v>6</v>
      </c>
      <c r="D20" s="77"/>
      <c r="E20" s="77"/>
      <c r="F20" s="78"/>
      <c r="G20" s="78"/>
      <c r="H20" s="78"/>
      <c r="I20" s="79"/>
    </row>
    <row r="21" spans="1:9" ht="55.2" x14ac:dyDescent="0.25">
      <c r="A21" s="80" t="s">
        <v>57</v>
      </c>
      <c r="B21" s="81" t="s">
        <v>109</v>
      </c>
      <c r="C21" s="82" t="s">
        <v>110</v>
      </c>
      <c r="D21" s="93">
        <v>5</v>
      </c>
      <c r="E21" s="84" t="s">
        <v>13</v>
      </c>
      <c r="F21" s="85"/>
      <c r="G21" s="85"/>
      <c r="H21" s="86">
        <f t="shared" ref="H21:H27" si="0">ROUND(D21*F21,0)</f>
        <v>0</v>
      </c>
      <c r="I21" s="86">
        <f t="shared" ref="I21:I27" si="1">ROUND(D21*G21,0)</f>
        <v>0</v>
      </c>
    </row>
    <row r="22" spans="1:9" ht="55.2" x14ac:dyDescent="0.25">
      <c r="A22" s="80" t="s">
        <v>56</v>
      </c>
      <c r="B22" s="81" t="s">
        <v>47</v>
      </c>
      <c r="C22" s="82" t="s">
        <v>48</v>
      </c>
      <c r="D22" s="93">
        <v>5</v>
      </c>
      <c r="E22" s="84" t="s">
        <v>13</v>
      </c>
      <c r="F22" s="85"/>
      <c r="G22" s="85"/>
      <c r="H22" s="86">
        <f t="shared" si="0"/>
        <v>0</v>
      </c>
      <c r="I22" s="86">
        <f t="shared" si="1"/>
        <v>0</v>
      </c>
    </row>
    <row r="23" spans="1:9" ht="55.2" x14ac:dyDescent="0.25">
      <c r="A23" s="80" t="s">
        <v>69</v>
      </c>
      <c r="B23" s="81" t="s">
        <v>111</v>
      </c>
      <c r="C23" s="82" t="s">
        <v>112</v>
      </c>
      <c r="D23" s="93">
        <v>1</v>
      </c>
      <c r="E23" s="84" t="s">
        <v>13</v>
      </c>
      <c r="F23" s="85"/>
      <c r="G23" s="85"/>
      <c r="H23" s="86">
        <f t="shared" si="0"/>
        <v>0</v>
      </c>
      <c r="I23" s="86">
        <f t="shared" si="1"/>
        <v>0</v>
      </c>
    </row>
    <row r="24" spans="1:9" ht="27.6" x14ac:dyDescent="0.25">
      <c r="A24" s="80" t="s">
        <v>96</v>
      </c>
      <c r="B24" s="81" t="s">
        <v>49</v>
      </c>
      <c r="C24" s="82" t="s">
        <v>25</v>
      </c>
      <c r="D24" s="83">
        <v>30</v>
      </c>
      <c r="E24" s="84" t="s">
        <v>63</v>
      </c>
      <c r="F24" s="85"/>
      <c r="G24" s="85"/>
      <c r="H24" s="86">
        <f t="shared" si="0"/>
        <v>0</v>
      </c>
      <c r="I24" s="86">
        <f t="shared" si="1"/>
        <v>0</v>
      </c>
    </row>
    <row r="25" spans="1:9" ht="27.6" x14ac:dyDescent="0.25">
      <c r="A25" s="80" t="s">
        <v>70</v>
      </c>
      <c r="B25" s="81" t="s">
        <v>50</v>
      </c>
      <c r="C25" s="82" t="s">
        <v>26</v>
      </c>
      <c r="D25" s="83">
        <v>15</v>
      </c>
      <c r="E25" s="84" t="s">
        <v>63</v>
      </c>
      <c r="F25" s="85"/>
      <c r="G25" s="85"/>
      <c r="H25" s="86">
        <f t="shared" si="0"/>
        <v>0</v>
      </c>
      <c r="I25" s="86">
        <f t="shared" si="1"/>
        <v>0</v>
      </c>
    </row>
    <row r="26" spans="1:9" ht="69" x14ac:dyDescent="0.25">
      <c r="A26" s="80" t="s">
        <v>71</v>
      </c>
      <c r="B26" s="81" t="s">
        <v>113</v>
      </c>
      <c r="C26" s="82" t="s">
        <v>114</v>
      </c>
      <c r="D26" s="83">
        <v>149</v>
      </c>
      <c r="E26" s="84" t="s">
        <v>63</v>
      </c>
      <c r="F26" s="85"/>
      <c r="G26" s="85"/>
      <c r="H26" s="86">
        <f t="shared" si="0"/>
        <v>0</v>
      </c>
      <c r="I26" s="86">
        <f t="shared" si="1"/>
        <v>0</v>
      </c>
    </row>
    <row r="27" spans="1:9" ht="27.6" x14ac:dyDescent="0.25">
      <c r="A27" s="80" t="s">
        <v>72</v>
      </c>
      <c r="B27" s="81" t="s">
        <v>115</v>
      </c>
      <c r="C27" s="82" t="s">
        <v>116</v>
      </c>
      <c r="D27" s="83">
        <v>30</v>
      </c>
      <c r="E27" s="84" t="s">
        <v>65</v>
      </c>
      <c r="F27" s="85"/>
      <c r="G27" s="85"/>
      <c r="H27" s="86">
        <f t="shared" si="0"/>
        <v>0</v>
      </c>
      <c r="I27" s="86">
        <f t="shared" si="1"/>
        <v>0</v>
      </c>
    </row>
    <row r="28" spans="1:9" ht="18.75" customHeight="1" x14ac:dyDescent="0.25">
      <c r="A28" s="75"/>
      <c r="B28" s="89"/>
      <c r="C28" s="114" t="s">
        <v>17</v>
      </c>
      <c r="D28" s="115"/>
      <c r="E28" s="116"/>
      <c r="F28" s="78"/>
      <c r="G28" s="78"/>
      <c r="H28" s="90">
        <f>SUM(H21:H27)</f>
        <v>0</v>
      </c>
      <c r="I28" s="90">
        <f>SUM(I21:I27)</f>
        <v>0</v>
      </c>
    </row>
    <row r="29" spans="1:9" ht="18.75" customHeight="1" x14ac:dyDescent="0.25">
      <c r="A29" s="73"/>
      <c r="B29" s="22"/>
      <c r="C29" s="23"/>
      <c r="D29" s="23"/>
      <c r="E29" s="23"/>
      <c r="F29" s="56"/>
      <c r="G29" s="56"/>
      <c r="H29" s="56"/>
      <c r="I29" s="74"/>
    </row>
    <row r="30" spans="1:9" ht="18.75" customHeight="1" x14ac:dyDescent="0.25">
      <c r="A30" s="75"/>
      <c r="B30" s="76" t="s">
        <v>44</v>
      </c>
      <c r="C30" s="91" t="s">
        <v>7</v>
      </c>
      <c r="D30" s="77"/>
      <c r="E30" s="77"/>
      <c r="F30" s="78"/>
      <c r="G30" s="78"/>
      <c r="H30" s="78"/>
      <c r="I30" s="79"/>
    </row>
    <row r="31" spans="1:9" ht="55.2" x14ac:dyDescent="0.25">
      <c r="A31" s="80" t="s">
        <v>73</v>
      </c>
      <c r="B31" s="81" t="s">
        <v>74</v>
      </c>
      <c r="C31" s="82" t="s">
        <v>117</v>
      </c>
      <c r="D31" s="83">
        <v>240</v>
      </c>
      <c r="E31" s="84" t="s">
        <v>64</v>
      </c>
      <c r="F31" s="85"/>
      <c r="G31" s="85"/>
      <c r="H31" s="86">
        <f t="shared" ref="H31:H37" si="2">ROUND(D31*F31,0)</f>
        <v>0</v>
      </c>
      <c r="I31" s="86">
        <f t="shared" ref="I31:I37" si="3">ROUND(D31*G31,0)</f>
        <v>0</v>
      </c>
    </row>
    <row r="32" spans="1:9" ht="69" x14ac:dyDescent="0.25">
      <c r="A32" s="80" t="s">
        <v>138</v>
      </c>
      <c r="B32" s="81" t="s">
        <v>118</v>
      </c>
      <c r="C32" s="82" t="s">
        <v>119</v>
      </c>
      <c r="D32" s="83">
        <v>62</v>
      </c>
      <c r="E32" s="84" t="s">
        <v>64</v>
      </c>
      <c r="F32" s="85"/>
      <c r="G32" s="85"/>
      <c r="H32" s="86">
        <f t="shared" si="2"/>
        <v>0</v>
      </c>
      <c r="I32" s="86">
        <f t="shared" si="3"/>
        <v>0</v>
      </c>
    </row>
    <row r="33" spans="1:9" ht="69" x14ac:dyDescent="0.25">
      <c r="A33" s="80" t="s">
        <v>140</v>
      </c>
      <c r="B33" s="81" t="s">
        <v>51</v>
      </c>
      <c r="C33" s="82" t="s">
        <v>8</v>
      </c>
      <c r="D33" s="83">
        <v>31</v>
      </c>
      <c r="E33" s="84" t="s">
        <v>64</v>
      </c>
      <c r="F33" s="85"/>
      <c r="G33" s="85"/>
      <c r="H33" s="86">
        <f t="shared" si="2"/>
        <v>0</v>
      </c>
      <c r="I33" s="86">
        <f t="shared" si="3"/>
        <v>0</v>
      </c>
    </row>
    <row r="34" spans="1:9" ht="41.4" x14ac:dyDescent="0.25">
      <c r="A34" s="80" t="s">
        <v>139</v>
      </c>
      <c r="B34" s="81" t="s">
        <v>120</v>
      </c>
      <c r="C34" s="82" t="s">
        <v>121</v>
      </c>
      <c r="D34" s="83">
        <v>2380</v>
      </c>
      <c r="E34" s="84" t="s">
        <v>37</v>
      </c>
      <c r="F34" s="85"/>
      <c r="G34" s="85"/>
      <c r="H34" s="86">
        <f t="shared" si="2"/>
        <v>0</v>
      </c>
      <c r="I34" s="86">
        <f t="shared" si="3"/>
        <v>0</v>
      </c>
    </row>
    <row r="35" spans="1:9" ht="69" x14ac:dyDescent="0.25">
      <c r="A35" s="80" t="s">
        <v>141</v>
      </c>
      <c r="B35" s="81" t="s">
        <v>75</v>
      </c>
      <c r="C35" s="82" t="s">
        <v>122</v>
      </c>
      <c r="D35" s="83">
        <v>248.9</v>
      </c>
      <c r="E35" s="84" t="s">
        <v>64</v>
      </c>
      <c r="F35" s="85"/>
      <c r="G35" s="85"/>
      <c r="H35" s="86">
        <f t="shared" si="2"/>
        <v>0</v>
      </c>
      <c r="I35" s="86">
        <f t="shared" si="3"/>
        <v>0</v>
      </c>
    </row>
    <row r="36" spans="1:9" ht="41.4" x14ac:dyDescent="0.25">
      <c r="A36" s="80" t="s">
        <v>142</v>
      </c>
      <c r="B36" s="81" t="s">
        <v>52</v>
      </c>
      <c r="C36" s="82" t="s">
        <v>9</v>
      </c>
      <c r="D36" s="83">
        <v>1333.9</v>
      </c>
      <c r="E36" s="84" t="s">
        <v>62</v>
      </c>
      <c r="F36" s="85"/>
      <c r="G36" s="85"/>
      <c r="H36" s="86">
        <f t="shared" si="2"/>
        <v>0</v>
      </c>
      <c r="I36" s="86">
        <f t="shared" si="3"/>
        <v>0</v>
      </c>
    </row>
    <row r="37" spans="1:9" ht="82.8" x14ac:dyDescent="0.25">
      <c r="A37" s="80" t="s">
        <v>143</v>
      </c>
      <c r="B37" s="81" t="s">
        <v>123</v>
      </c>
      <c r="C37" s="82" t="s">
        <v>124</v>
      </c>
      <c r="D37" s="83">
        <v>1140</v>
      </c>
      <c r="E37" s="84" t="s">
        <v>64</v>
      </c>
      <c r="F37" s="85"/>
      <c r="G37" s="85"/>
      <c r="H37" s="86">
        <f t="shared" si="2"/>
        <v>0</v>
      </c>
      <c r="I37" s="86">
        <f t="shared" si="3"/>
        <v>0</v>
      </c>
    </row>
    <row r="38" spans="1:9" ht="41.4" x14ac:dyDescent="0.25">
      <c r="A38" s="80" t="s">
        <v>76</v>
      </c>
      <c r="B38" s="81" t="s">
        <v>125</v>
      </c>
      <c r="C38" s="82" t="s">
        <v>126</v>
      </c>
      <c r="D38" s="83">
        <v>1470</v>
      </c>
      <c r="E38" s="84" t="s">
        <v>64</v>
      </c>
      <c r="F38" s="85"/>
      <c r="G38" s="85"/>
      <c r="H38" s="86">
        <f t="shared" ref="H38:H47" si="4">ROUND(D38*F38,0)</f>
        <v>0</v>
      </c>
      <c r="I38" s="86">
        <f t="shared" ref="I38:I47" si="5">ROUND(D38*G38,0)</f>
        <v>0</v>
      </c>
    </row>
    <row r="39" spans="1:9" ht="41.4" x14ac:dyDescent="0.25">
      <c r="A39" s="80" t="s">
        <v>77</v>
      </c>
      <c r="B39" s="81" t="s">
        <v>53</v>
      </c>
      <c r="C39" s="82" t="s">
        <v>10</v>
      </c>
      <c r="D39" s="83">
        <v>31</v>
      </c>
      <c r="E39" s="84" t="s">
        <v>64</v>
      </c>
      <c r="F39" s="85"/>
      <c r="G39" s="85"/>
      <c r="H39" s="86">
        <f t="shared" si="4"/>
        <v>0</v>
      </c>
      <c r="I39" s="86">
        <f t="shared" si="5"/>
        <v>0</v>
      </c>
    </row>
    <row r="40" spans="1:9" ht="41.4" x14ac:dyDescent="0.25">
      <c r="A40" s="80" t="s">
        <v>78</v>
      </c>
      <c r="B40" s="81" t="s">
        <v>127</v>
      </c>
      <c r="C40" s="82" t="s">
        <v>128</v>
      </c>
      <c r="D40" s="83">
        <v>260.5</v>
      </c>
      <c r="E40" s="84" t="s">
        <v>64</v>
      </c>
      <c r="F40" s="85"/>
      <c r="G40" s="85"/>
      <c r="H40" s="86">
        <f t="shared" si="4"/>
        <v>0</v>
      </c>
      <c r="I40" s="86">
        <f t="shared" si="5"/>
        <v>0</v>
      </c>
    </row>
    <row r="41" spans="1:9" ht="41.4" x14ac:dyDescent="0.25">
      <c r="A41" s="80" t="s">
        <v>79</v>
      </c>
      <c r="B41" s="81" t="s">
        <v>211</v>
      </c>
      <c r="C41" s="82" t="s">
        <v>212</v>
      </c>
      <c r="D41" s="83">
        <v>56</v>
      </c>
      <c r="E41" s="84" t="s">
        <v>64</v>
      </c>
      <c r="F41" s="85"/>
      <c r="G41" s="85"/>
      <c r="H41" s="86">
        <f t="shared" si="4"/>
        <v>0</v>
      </c>
      <c r="I41" s="86">
        <f t="shared" si="5"/>
        <v>0</v>
      </c>
    </row>
    <row r="42" spans="1:9" ht="27.6" x14ac:dyDescent="0.25">
      <c r="A42" s="80" t="s">
        <v>144</v>
      </c>
      <c r="B42" s="81" t="s">
        <v>213</v>
      </c>
      <c r="C42" s="82" t="s">
        <v>214</v>
      </c>
      <c r="D42" s="83">
        <v>56</v>
      </c>
      <c r="E42" s="84" t="s">
        <v>64</v>
      </c>
      <c r="F42" s="85"/>
      <c r="G42" s="85"/>
      <c r="H42" s="86">
        <f t="shared" si="4"/>
        <v>0</v>
      </c>
      <c r="I42" s="86">
        <f t="shared" si="5"/>
        <v>0</v>
      </c>
    </row>
    <row r="43" spans="1:9" ht="41.4" x14ac:dyDescent="0.25">
      <c r="A43" s="80" t="s">
        <v>80</v>
      </c>
      <c r="B43" s="81" t="s">
        <v>129</v>
      </c>
      <c r="C43" s="82" t="s">
        <v>130</v>
      </c>
      <c r="D43" s="83">
        <v>31</v>
      </c>
      <c r="E43" s="84" t="s">
        <v>64</v>
      </c>
      <c r="F43" s="85"/>
      <c r="G43" s="85"/>
      <c r="H43" s="86">
        <f t="shared" si="4"/>
        <v>0</v>
      </c>
      <c r="I43" s="86">
        <f t="shared" si="5"/>
        <v>0</v>
      </c>
    </row>
    <row r="44" spans="1:9" ht="41.4" x14ac:dyDescent="0.25">
      <c r="A44" s="80" t="s">
        <v>81</v>
      </c>
      <c r="B44" s="81" t="s">
        <v>83</v>
      </c>
      <c r="C44" s="82" t="s">
        <v>131</v>
      </c>
      <c r="D44" s="83">
        <v>3824.5</v>
      </c>
      <c r="E44" s="84" t="s">
        <v>62</v>
      </c>
      <c r="F44" s="85"/>
      <c r="G44" s="85"/>
      <c r="H44" s="86">
        <f t="shared" si="4"/>
        <v>0</v>
      </c>
      <c r="I44" s="86">
        <f t="shared" si="5"/>
        <v>0</v>
      </c>
    </row>
    <row r="45" spans="1:9" ht="41.4" x14ac:dyDescent="0.25">
      <c r="A45" s="80" t="s">
        <v>82</v>
      </c>
      <c r="B45" s="81" t="s">
        <v>132</v>
      </c>
      <c r="C45" s="82" t="s">
        <v>133</v>
      </c>
      <c r="D45" s="93">
        <v>1</v>
      </c>
      <c r="E45" s="84" t="s">
        <v>13</v>
      </c>
      <c r="F45" s="85"/>
      <c r="G45" s="85"/>
      <c r="H45" s="86">
        <f t="shared" si="4"/>
        <v>0</v>
      </c>
      <c r="I45" s="86">
        <f t="shared" si="5"/>
        <v>0</v>
      </c>
    </row>
    <row r="46" spans="1:9" ht="41.4" x14ac:dyDescent="0.25">
      <c r="A46" s="80" t="s">
        <v>145</v>
      </c>
      <c r="B46" s="81" t="s">
        <v>134</v>
      </c>
      <c r="C46" s="82" t="s">
        <v>135</v>
      </c>
      <c r="D46" s="83">
        <v>8</v>
      </c>
      <c r="E46" s="84" t="s">
        <v>64</v>
      </c>
      <c r="F46" s="85"/>
      <c r="G46" s="85"/>
      <c r="H46" s="86">
        <f t="shared" si="4"/>
        <v>0</v>
      </c>
      <c r="I46" s="86">
        <f t="shared" si="5"/>
        <v>0</v>
      </c>
    </row>
    <row r="47" spans="1:9" ht="41.4" x14ac:dyDescent="0.25">
      <c r="A47" s="80" t="s">
        <v>146</v>
      </c>
      <c r="B47" s="81" t="s">
        <v>136</v>
      </c>
      <c r="C47" s="82" t="s">
        <v>137</v>
      </c>
      <c r="D47" s="83">
        <v>330</v>
      </c>
      <c r="E47" s="84" t="s">
        <v>64</v>
      </c>
      <c r="F47" s="85"/>
      <c r="G47" s="85"/>
      <c r="H47" s="86">
        <f t="shared" si="4"/>
        <v>0</v>
      </c>
      <c r="I47" s="86">
        <f t="shared" si="5"/>
        <v>0</v>
      </c>
    </row>
    <row r="48" spans="1:9" ht="18.75" customHeight="1" x14ac:dyDescent="0.25">
      <c r="A48" s="75"/>
      <c r="B48" s="89"/>
      <c r="C48" s="114" t="s">
        <v>18</v>
      </c>
      <c r="D48" s="115"/>
      <c r="E48" s="116"/>
      <c r="F48" s="78"/>
      <c r="G48" s="78"/>
      <c r="H48" s="90">
        <f>SUM(H31:H47)</f>
        <v>0</v>
      </c>
      <c r="I48" s="90">
        <f>SUM(I31:I47)</f>
        <v>0</v>
      </c>
    </row>
    <row r="49" spans="1:9" ht="18.75" customHeight="1" x14ac:dyDescent="0.25">
      <c r="A49" s="73"/>
      <c r="B49" s="22"/>
      <c r="C49" s="23"/>
      <c r="D49" s="23"/>
      <c r="E49" s="23"/>
      <c r="F49" s="56"/>
      <c r="G49" s="56"/>
      <c r="H49" s="56"/>
      <c r="I49" s="74"/>
    </row>
    <row r="50" spans="1:9" ht="18.75" customHeight="1" x14ac:dyDescent="0.25">
      <c r="A50" s="75"/>
      <c r="B50" s="76" t="s">
        <v>45</v>
      </c>
      <c r="C50" s="91" t="s">
        <v>11</v>
      </c>
      <c r="D50" s="77"/>
      <c r="E50" s="77"/>
      <c r="F50" s="78"/>
      <c r="G50" s="78"/>
      <c r="H50" s="78"/>
      <c r="I50" s="79"/>
    </row>
    <row r="51" spans="1:9" ht="70.8" x14ac:dyDescent="0.25">
      <c r="A51" s="80" t="s">
        <v>147</v>
      </c>
      <c r="B51" s="81" t="s">
        <v>84</v>
      </c>
      <c r="C51" s="82" t="s">
        <v>85</v>
      </c>
      <c r="D51" s="94">
        <v>4.9000000000000002E-2</v>
      </c>
      <c r="E51" s="84" t="s">
        <v>86</v>
      </c>
      <c r="F51" s="85"/>
      <c r="G51" s="85"/>
      <c r="H51" s="86">
        <f t="shared" ref="H51:H58" si="6">ROUND(D51*F51,0)</f>
        <v>0</v>
      </c>
      <c r="I51" s="86">
        <f t="shared" ref="I51:I58" si="7">ROUND(D51*G51,0)</f>
        <v>0</v>
      </c>
    </row>
    <row r="52" spans="1:9" ht="70.8" x14ac:dyDescent="0.25">
      <c r="A52" s="80" t="s">
        <v>155</v>
      </c>
      <c r="B52" s="81" t="s">
        <v>87</v>
      </c>
      <c r="C52" s="82" t="s">
        <v>88</v>
      </c>
      <c r="D52" s="94">
        <v>0.66900000000000004</v>
      </c>
      <c r="E52" s="84" t="s">
        <v>86</v>
      </c>
      <c r="F52" s="85"/>
      <c r="G52" s="85"/>
      <c r="H52" s="86">
        <f t="shared" si="6"/>
        <v>0</v>
      </c>
      <c r="I52" s="86">
        <f t="shared" si="7"/>
        <v>0</v>
      </c>
    </row>
    <row r="53" spans="1:9" ht="57" x14ac:dyDescent="0.25">
      <c r="A53" s="80" t="s">
        <v>156</v>
      </c>
      <c r="B53" s="81" t="s">
        <v>89</v>
      </c>
      <c r="C53" s="82" t="s">
        <v>90</v>
      </c>
      <c r="D53" s="94">
        <v>8.6999999999999994E-2</v>
      </c>
      <c r="E53" s="84" t="s">
        <v>86</v>
      </c>
      <c r="F53" s="85"/>
      <c r="G53" s="85"/>
      <c r="H53" s="86">
        <f t="shared" si="6"/>
        <v>0</v>
      </c>
      <c r="I53" s="86">
        <f t="shared" si="7"/>
        <v>0</v>
      </c>
    </row>
    <row r="54" spans="1:9" ht="82.8" x14ac:dyDescent="0.25">
      <c r="A54" s="80" t="s">
        <v>157</v>
      </c>
      <c r="B54" s="81" t="s">
        <v>148</v>
      </c>
      <c r="C54" s="82" t="s">
        <v>149</v>
      </c>
      <c r="D54" s="94">
        <v>1.1200000000000001</v>
      </c>
      <c r="E54" s="84" t="s">
        <v>86</v>
      </c>
      <c r="F54" s="85"/>
      <c r="G54" s="85"/>
      <c r="H54" s="86">
        <f t="shared" si="6"/>
        <v>0</v>
      </c>
      <c r="I54" s="86">
        <f t="shared" si="7"/>
        <v>0</v>
      </c>
    </row>
    <row r="55" spans="1:9" ht="96.6" x14ac:dyDescent="0.25">
      <c r="A55" s="80" t="s">
        <v>158</v>
      </c>
      <c r="B55" s="81" t="s">
        <v>150</v>
      </c>
      <c r="C55" s="82" t="s">
        <v>151</v>
      </c>
      <c r="D55" s="83">
        <v>6</v>
      </c>
      <c r="E55" s="84" t="s">
        <v>12</v>
      </c>
      <c r="F55" s="85"/>
      <c r="G55" s="85"/>
      <c r="H55" s="86">
        <f t="shared" si="6"/>
        <v>0</v>
      </c>
      <c r="I55" s="86">
        <f t="shared" si="7"/>
        <v>0</v>
      </c>
    </row>
    <row r="56" spans="1:9" ht="124.2" x14ac:dyDescent="0.25">
      <c r="A56" s="80" t="s">
        <v>159</v>
      </c>
      <c r="B56" s="81" t="s">
        <v>91</v>
      </c>
      <c r="C56" s="82" t="s">
        <v>152</v>
      </c>
      <c r="D56" s="92">
        <v>23.06</v>
      </c>
      <c r="E56" s="84" t="s">
        <v>64</v>
      </c>
      <c r="F56" s="85"/>
      <c r="G56" s="85"/>
      <c r="H56" s="86">
        <f t="shared" si="6"/>
        <v>0</v>
      </c>
      <c r="I56" s="86">
        <f t="shared" si="7"/>
        <v>0</v>
      </c>
    </row>
    <row r="57" spans="1:9" ht="41.4" x14ac:dyDescent="0.25">
      <c r="A57" s="80" t="s">
        <v>193</v>
      </c>
      <c r="B57" s="81" t="s">
        <v>153</v>
      </c>
      <c r="C57" s="82" t="s">
        <v>92</v>
      </c>
      <c r="D57" s="83">
        <v>140</v>
      </c>
      <c r="E57" s="84" t="s">
        <v>12</v>
      </c>
      <c r="F57" s="85"/>
      <c r="G57" s="85"/>
      <c r="H57" s="86">
        <f t="shared" si="6"/>
        <v>0</v>
      </c>
      <c r="I57" s="86">
        <f t="shared" si="7"/>
        <v>0</v>
      </c>
    </row>
    <row r="58" spans="1:9" ht="55.2" x14ac:dyDescent="0.25">
      <c r="A58" s="80" t="s">
        <v>194</v>
      </c>
      <c r="B58" s="81" t="s">
        <v>154</v>
      </c>
      <c r="C58" s="82" t="s">
        <v>93</v>
      </c>
      <c r="D58" s="83">
        <v>42.2</v>
      </c>
      <c r="E58" s="84" t="s">
        <v>12</v>
      </c>
      <c r="F58" s="85"/>
      <c r="G58" s="85"/>
      <c r="H58" s="86">
        <f t="shared" si="6"/>
        <v>0</v>
      </c>
      <c r="I58" s="86">
        <f t="shared" si="7"/>
        <v>0</v>
      </c>
    </row>
    <row r="59" spans="1:9" ht="18.75" customHeight="1" x14ac:dyDescent="0.25">
      <c r="A59" s="75"/>
      <c r="B59" s="89"/>
      <c r="C59" s="114" t="s">
        <v>19</v>
      </c>
      <c r="D59" s="115"/>
      <c r="E59" s="116"/>
      <c r="F59" s="78"/>
      <c r="G59" s="78"/>
      <c r="H59" s="90">
        <f>SUM(H51:H58)</f>
        <v>0</v>
      </c>
      <c r="I59" s="90">
        <f>SUM(I52:I58)</f>
        <v>0</v>
      </c>
    </row>
    <row r="60" spans="1:9" ht="18.75" customHeight="1" x14ac:dyDescent="0.25">
      <c r="A60" s="73"/>
      <c r="B60" s="22"/>
      <c r="C60" s="23"/>
      <c r="D60" s="23"/>
      <c r="E60" s="23"/>
      <c r="F60" s="56"/>
      <c r="G60" s="56"/>
      <c r="H60" s="56"/>
      <c r="I60" s="74"/>
    </row>
    <row r="61" spans="1:9" ht="18.75" customHeight="1" x14ac:dyDescent="0.25">
      <c r="A61" s="75"/>
      <c r="B61" s="76" t="s">
        <v>46</v>
      </c>
      <c r="C61" s="91" t="s">
        <v>14</v>
      </c>
      <c r="D61" s="77"/>
      <c r="E61" s="77"/>
      <c r="F61" s="78"/>
      <c r="G61" s="78"/>
      <c r="H61" s="78"/>
      <c r="I61" s="79"/>
    </row>
    <row r="62" spans="1:9" ht="27.6" x14ac:dyDescent="0.25">
      <c r="A62" s="80" t="s">
        <v>195</v>
      </c>
      <c r="B62" s="81" t="s">
        <v>160</v>
      </c>
      <c r="C62" s="82" t="s">
        <v>94</v>
      </c>
      <c r="D62" s="83">
        <v>2.5</v>
      </c>
      <c r="E62" s="84" t="s">
        <v>64</v>
      </c>
      <c r="F62" s="85"/>
      <c r="G62" s="85"/>
      <c r="H62" s="86">
        <f>ROUND(D62*F62,0)</f>
        <v>0</v>
      </c>
      <c r="I62" s="86">
        <f>ROUND(D62*G62,0)</f>
        <v>0</v>
      </c>
    </row>
    <row r="63" spans="1:9" ht="110.4" x14ac:dyDescent="0.25">
      <c r="A63" s="80" t="s">
        <v>196</v>
      </c>
      <c r="B63" s="81" t="s">
        <v>161</v>
      </c>
      <c r="C63" s="82" t="s">
        <v>162</v>
      </c>
      <c r="D63" s="83">
        <v>237</v>
      </c>
      <c r="E63" s="84" t="s">
        <v>12</v>
      </c>
      <c r="F63" s="85"/>
      <c r="G63" s="85"/>
      <c r="H63" s="86">
        <f t="shared" ref="H63:H71" si="8">ROUND(D63*F63,0)</f>
        <v>0</v>
      </c>
      <c r="I63" s="86">
        <f t="shared" ref="I63:I71" si="9">ROUND(D63*G63,0)</f>
        <v>0</v>
      </c>
    </row>
    <row r="64" spans="1:9" ht="82.8" x14ac:dyDescent="0.25">
      <c r="A64" s="80" t="s">
        <v>197</v>
      </c>
      <c r="B64" s="81" t="s">
        <v>163</v>
      </c>
      <c r="C64" s="82" t="s">
        <v>164</v>
      </c>
      <c r="D64" s="93">
        <v>3</v>
      </c>
      <c r="E64" s="84" t="s">
        <v>13</v>
      </c>
      <c r="F64" s="85"/>
      <c r="G64" s="85"/>
      <c r="H64" s="86">
        <f t="shared" si="8"/>
        <v>0</v>
      </c>
      <c r="I64" s="86">
        <f t="shared" si="9"/>
        <v>0</v>
      </c>
    </row>
    <row r="65" spans="1:9" ht="96.6" x14ac:dyDescent="0.25">
      <c r="A65" s="80" t="s">
        <v>198</v>
      </c>
      <c r="B65" s="81" t="s">
        <v>165</v>
      </c>
      <c r="C65" s="82" t="s">
        <v>166</v>
      </c>
      <c r="D65" s="83">
        <v>453</v>
      </c>
      <c r="E65" s="84" t="s">
        <v>62</v>
      </c>
      <c r="F65" s="85"/>
      <c r="G65" s="85"/>
      <c r="H65" s="86">
        <f t="shared" si="8"/>
        <v>0</v>
      </c>
      <c r="I65" s="86">
        <f t="shared" si="9"/>
        <v>0</v>
      </c>
    </row>
    <row r="66" spans="1:9" ht="69" x14ac:dyDescent="0.25">
      <c r="A66" s="80" t="s">
        <v>199</v>
      </c>
      <c r="B66" s="81" t="s">
        <v>167</v>
      </c>
      <c r="C66" s="82" t="s">
        <v>168</v>
      </c>
      <c r="D66" s="83">
        <v>1.6</v>
      </c>
      <c r="E66" s="84" t="s">
        <v>64</v>
      </c>
      <c r="F66" s="85"/>
      <c r="G66" s="85"/>
      <c r="H66" s="86">
        <f t="shared" si="8"/>
        <v>0</v>
      </c>
      <c r="I66" s="86">
        <f t="shared" si="9"/>
        <v>0</v>
      </c>
    </row>
    <row r="67" spans="1:9" ht="55.2" x14ac:dyDescent="0.25">
      <c r="A67" s="80" t="s">
        <v>200</v>
      </c>
      <c r="B67" s="81" t="s">
        <v>169</v>
      </c>
      <c r="C67" s="82" t="s">
        <v>170</v>
      </c>
      <c r="D67" s="83">
        <v>11.6</v>
      </c>
      <c r="E67" s="84" t="s">
        <v>64</v>
      </c>
      <c r="F67" s="85"/>
      <c r="G67" s="85"/>
      <c r="H67" s="86">
        <f t="shared" si="8"/>
        <v>0</v>
      </c>
      <c r="I67" s="86">
        <f t="shared" si="9"/>
        <v>0</v>
      </c>
    </row>
    <row r="68" spans="1:9" ht="82.8" x14ac:dyDescent="0.25">
      <c r="A68" s="80" t="s">
        <v>201</v>
      </c>
      <c r="B68" s="81" t="s">
        <v>171</v>
      </c>
      <c r="C68" s="82" t="s">
        <v>172</v>
      </c>
      <c r="D68" s="83">
        <v>453</v>
      </c>
      <c r="E68" s="84" t="s">
        <v>62</v>
      </c>
      <c r="F68" s="85"/>
      <c r="G68" s="85"/>
      <c r="H68" s="86">
        <f t="shared" si="8"/>
        <v>0</v>
      </c>
      <c r="I68" s="86">
        <f t="shared" si="9"/>
        <v>0</v>
      </c>
    </row>
    <row r="69" spans="1:9" ht="82.8" x14ac:dyDescent="0.25">
      <c r="A69" s="80" t="s">
        <v>202</v>
      </c>
      <c r="B69" s="81" t="s">
        <v>173</v>
      </c>
      <c r="C69" s="82" t="s">
        <v>174</v>
      </c>
      <c r="D69" s="83">
        <v>51</v>
      </c>
      <c r="E69" s="84" t="s">
        <v>62</v>
      </c>
      <c r="F69" s="85"/>
      <c r="G69" s="85"/>
      <c r="H69" s="86">
        <f t="shared" si="8"/>
        <v>0</v>
      </c>
      <c r="I69" s="86">
        <f t="shared" si="9"/>
        <v>0</v>
      </c>
    </row>
    <row r="70" spans="1:9" ht="82.8" x14ac:dyDescent="0.25">
      <c r="A70" s="80" t="s">
        <v>203</v>
      </c>
      <c r="B70" s="81" t="s">
        <v>95</v>
      </c>
      <c r="C70" s="82" t="s">
        <v>175</v>
      </c>
      <c r="D70" s="83">
        <v>2.1</v>
      </c>
      <c r="E70" s="84" t="s">
        <v>64</v>
      </c>
      <c r="F70" s="85"/>
      <c r="G70" s="85"/>
      <c r="H70" s="86">
        <f t="shared" si="8"/>
        <v>0</v>
      </c>
      <c r="I70" s="86">
        <f t="shared" si="9"/>
        <v>0</v>
      </c>
    </row>
    <row r="71" spans="1:9" ht="110.4" x14ac:dyDescent="0.25">
      <c r="A71" s="80" t="s">
        <v>204</v>
      </c>
      <c r="B71" s="81" t="s">
        <v>176</v>
      </c>
      <c r="C71" s="82" t="s">
        <v>177</v>
      </c>
      <c r="D71" s="83">
        <v>790</v>
      </c>
      <c r="E71" s="84" t="s">
        <v>12</v>
      </c>
      <c r="F71" s="85"/>
      <c r="G71" s="85"/>
      <c r="H71" s="86">
        <f t="shared" si="8"/>
        <v>0</v>
      </c>
      <c r="I71" s="86">
        <f t="shared" si="9"/>
        <v>0</v>
      </c>
    </row>
    <row r="72" spans="1:9" ht="18.75" customHeight="1" x14ac:dyDescent="0.25">
      <c r="A72" s="75"/>
      <c r="B72" s="89"/>
      <c r="C72" s="114" t="s">
        <v>20</v>
      </c>
      <c r="D72" s="115"/>
      <c r="E72" s="116"/>
      <c r="F72" s="78"/>
      <c r="G72" s="78"/>
      <c r="H72" s="90">
        <f>SUM(H62:H71)</f>
        <v>0</v>
      </c>
      <c r="I72" s="90">
        <f>SUM(I62:I71)</f>
        <v>0</v>
      </c>
    </row>
    <row r="73" spans="1:9" ht="18.75" customHeight="1" x14ac:dyDescent="0.25">
      <c r="A73" s="95"/>
      <c r="B73" s="96"/>
      <c r="C73" s="97"/>
      <c r="D73" s="97"/>
      <c r="E73" s="97"/>
      <c r="F73" s="98"/>
      <c r="G73" s="98"/>
      <c r="H73" s="99"/>
      <c r="I73" s="100"/>
    </row>
    <row r="74" spans="1:9" ht="18.75" customHeight="1" x14ac:dyDescent="0.25">
      <c r="A74" s="75"/>
      <c r="B74" s="76" t="s">
        <v>54</v>
      </c>
      <c r="C74" s="91" t="s">
        <v>207</v>
      </c>
      <c r="D74" s="77"/>
      <c r="E74" s="77"/>
      <c r="F74" s="78"/>
      <c r="G74" s="78"/>
      <c r="H74" s="78"/>
      <c r="I74" s="79"/>
    </row>
    <row r="75" spans="1:9" ht="124.2" x14ac:dyDescent="0.25">
      <c r="A75" s="80" t="s">
        <v>205</v>
      </c>
      <c r="B75" s="81" t="s">
        <v>208</v>
      </c>
      <c r="C75" s="82" t="s">
        <v>209</v>
      </c>
      <c r="D75" s="83">
        <v>50</v>
      </c>
      <c r="E75" s="84" t="s">
        <v>12</v>
      </c>
      <c r="F75" s="85"/>
      <c r="G75" s="85"/>
      <c r="H75" s="86">
        <f>ROUND(D75*F75,0)</f>
        <v>0</v>
      </c>
      <c r="I75" s="86">
        <f>ROUND(D75*G75,0)</f>
        <v>0</v>
      </c>
    </row>
    <row r="76" spans="1:9" ht="18.75" customHeight="1" x14ac:dyDescent="0.25">
      <c r="A76" s="75"/>
      <c r="B76" s="89"/>
      <c r="C76" s="114" t="s">
        <v>210</v>
      </c>
      <c r="D76" s="115"/>
      <c r="E76" s="116"/>
      <c r="F76" s="78"/>
      <c r="G76" s="78"/>
      <c r="H76" s="90">
        <f>SUM(H75)</f>
        <v>0</v>
      </c>
      <c r="I76" s="90">
        <f>SUM(I75)</f>
        <v>0</v>
      </c>
    </row>
    <row r="77" spans="1:9" ht="18.75" customHeight="1" x14ac:dyDescent="0.25">
      <c r="A77" s="73"/>
      <c r="B77" s="22"/>
      <c r="C77" s="23"/>
      <c r="D77" s="23"/>
      <c r="E77" s="23"/>
      <c r="F77" s="56"/>
      <c r="G77" s="56"/>
      <c r="H77" s="56"/>
      <c r="I77" s="74"/>
    </row>
    <row r="78" spans="1:9" ht="18.75" customHeight="1" x14ac:dyDescent="0.25">
      <c r="A78" s="75"/>
      <c r="B78" s="76" t="s">
        <v>55</v>
      </c>
      <c r="C78" s="91" t="s">
        <v>178</v>
      </c>
      <c r="D78" s="77"/>
      <c r="E78" s="77"/>
      <c r="F78" s="78"/>
      <c r="G78" s="78"/>
      <c r="H78" s="78"/>
      <c r="I78" s="79"/>
    </row>
    <row r="79" spans="1:9" ht="138" x14ac:dyDescent="0.25">
      <c r="A79" s="80" t="s">
        <v>206</v>
      </c>
      <c r="B79" s="81" t="s">
        <v>179</v>
      </c>
      <c r="C79" s="82" t="s">
        <v>180</v>
      </c>
      <c r="D79" s="83">
        <v>948</v>
      </c>
      <c r="E79" s="84" t="s">
        <v>62</v>
      </c>
      <c r="F79" s="85"/>
      <c r="G79" s="85"/>
      <c r="H79" s="86">
        <f>ROUND(D79*F79,0)</f>
        <v>0</v>
      </c>
      <c r="I79" s="86">
        <f>ROUND(D79*G79,0)</f>
        <v>0</v>
      </c>
    </row>
    <row r="80" spans="1:9" ht="18.75" customHeight="1" x14ac:dyDescent="0.25">
      <c r="A80" s="75"/>
      <c r="B80" s="89"/>
      <c r="C80" s="114" t="s">
        <v>181</v>
      </c>
      <c r="D80" s="115"/>
      <c r="E80" s="116"/>
      <c r="F80" s="78"/>
      <c r="G80" s="78"/>
      <c r="H80" s="90">
        <f>SUM(H79)</f>
        <v>0</v>
      </c>
      <c r="I80" s="90">
        <f>SUM(I79)</f>
        <v>0</v>
      </c>
    </row>
    <row r="89" spans="10:10" x14ac:dyDescent="0.25">
      <c r="J89" s="7"/>
    </row>
  </sheetData>
  <customSheetViews>
    <customSheetView guid="{417983EE-105B-4583-B3BF-7144D2E126EF}" scale="90" showPageBreaks="1" printArea="1" view="pageBreakPreview" topLeftCell="A13">
      <selection activeCell="B16" sqref="B16"/>
      <pageMargins left="0.59055118110236227" right="0.59055118110236227" top="0.78740157480314965" bottom="0.78740157480314965" header="0.39370078740157483" footer="0.39370078740157483"/>
      <printOptions horizontalCentered="1"/>
      <pageSetup paperSize="9" orientation="portrait" r:id="rId1"/>
      <headerFooter>
        <oddFooter>&amp;R&amp;P</oddFooter>
      </headerFooter>
    </customSheetView>
  </customSheetViews>
  <mergeCells count="9">
    <mergeCell ref="C18:E18"/>
    <mergeCell ref="C80:E80"/>
    <mergeCell ref="C72:E72"/>
    <mergeCell ref="C5:E5"/>
    <mergeCell ref="C59:E59"/>
    <mergeCell ref="C10:E10"/>
    <mergeCell ref="C28:E28"/>
    <mergeCell ref="C48:E48"/>
    <mergeCell ref="C76:E76"/>
  </mergeCells>
  <phoneticPr fontId="5" type="noConversion"/>
  <printOptions horizontalCentered="1"/>
  <pageMargins left="0.39370078740157483" right="0.39370078740157483" top="0.59055118110236227" bottom="0.59055118110236227" header="0.39370078740157483" footer="0.39370078740157483"/>
  <pageSetup paperSize="9" orientation="portrait" r:id="rId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cím</vt:lpstr>
      <vt:lpstr>FŐÖSSZESÍTŐ</vt:lpstr>
      <vt:lpstr>tételek</vt:lpstr>
      <vt:lpstr>tételek!Nyomtatási_cím</vt:lpstr>
      <vt:lpstr>cím!Nyomtatási_terület</vt:lpstr>
      <vt:lpstr>FŐÖSSZESÍTŐ!Nyomtatási_terület</vt:lpstr>
      <vt:lpstr>tételek!Nyomtatási_terület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SOLVEX</dc:creator>
  <cp:lastModifiedBy>user</cp:lastModifiedBy>
  <cp:lastPrinted>2021-01-24T08:45:11Z</cp:lastPrinted>
  <dcterms:created xsi:type="dcterms:W3CDTF">2010-09-16T07:58:21Z</dcterms:created>
  <dcterms:modified xsi:type="dcterms:W3CDTF">2021-01-29T14:23:56Z</dcterms:modified>
</cp:coreProperties>
</file>